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-ncain-admin\Downloads\"/>
    </mc:Choice>
  </mc:AlternateContent>
  <bookViews>
    <workbookView xWindow="0" yWindow="0" windowWidth="34730" windowHeight="178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U25" i="1" l="1"/>
  <c r="V25" i="1"/>
  <c r="W25" i="1"/>
  <c r="W47" i="1"/>
  <c r="W46" i="1"/>
  <c r="V47" i="1"/>
  <c r="V46" i="1"/>
  <c r="V44" i="1"/>
  <c r="V43" i="1"/>
  <c r="V42" i="1"/>
  <c r="V41" i="1"/>
  <c r="V40" i="1"/>
  <c r="V39" i="1"/>
  <c r="V38" i="1"/>
  <c r="V37" i="1"/>
  <c r="U60" i="1"/>
  <c r="U39" i="1"/>
  <c r="U3" i="1"/>
  <c r="U37" i="1" s="1"/>
  <c r="V3" i="1"/>
  <c r="V36" i="1" s="1"/>
  <c r="W3" i="1"/>
  <c r="U12" i="1"/>
  <c r="V12" i="1"/>
  <c r="V45" i="1" s="1"/>
  <c r="W12" i="1"/>
  <c r="U16" i="1"/>
  <c r="U54" i="1" s="1"/>
  <c r="V16" i="1"/>
  <c r="V60" i="1" s="1"/>
  <c r="W16" i="1"/>
  <c r="W61" i="1" s="1"/>
  <c r="W49" i="1" l="1"/>
  <c r="V49" i="1"/>
  <c r="V61" i="1"/>
  <c r="U55" i="1"/>
  <c r="U56" i="1"/>
  <c r="U57" i="1"/>
  <c r="U58" i="1"/>
  <c r="U59" i="1"/>
  <c r="W45" i="1"/>
  <c r="U38" i="1"/>
  <c r="U40" i="1"/>
  <c r="U41" i="1"/>
  <c r="U42" i="1"/>
  <c r="U43" i="1"/>
  <c r="U44" i="1"/>
  <c r="U45" i="1"/>
  <c r="U47" i="1"/>
  <c r="U46" i="1"/>
  <c r="U48" i="1"/>
  <c r="U36" i="1"/>
  <c r="V48" i="1"/>
  <c r="W51" i="1"/>
  <c r="W54" i="1"/>
  <c r="V51" i="1"/>
  <c r="V50" i="1"/>
  <c r="U61" i="1"/>
  <c r="W52" i="1"/>
  <c r="V52" i="1"/>
  <c r="W53" i="1"/>
  <c r="V53" i="1"/>
  <c r="V54" i="1"/>
  <c r="W55" i="1"/>
  <c r="U49" i="1"/>
  <c r="V55" i="1"/>
  <c r="W56" i="1"/>
  <c r="U50" i="1"/>
  <c r="V56" i="1"/>
  <c r="W57" i="1"/>
  <c r="U51" i="1"/>
  <c r="V57" i="1"/>
  <c r="W58" i="1"/>
  <c r="U52" i="1"/>
  <c r="V58" i="1"/>
  <c r="W59" i="1"/>
  <c r="U53" i="1"/>
  <c r="V59" i="1"/>
  <c r="W60" i="1"/>
  <c r="W50" i="1"/>
  <c r="W37" i="1"/>
  <c r="W38" i="1"/>
  <c r="W48" i="1"/>
  <c r="W42" i="1"/>
  <c r="W36" i="1"/>
  <c r="W43" i="1"/>
  <c r="W39" i="1"/>
  <c r="W40" i="1"/>
  <c r="W41" i="1"/>
  <c r="W44" i="1"/>
  <c r="T25" i="1"/>
  <c r="T12" i="1"/>
  <c r="T16" i="1"/>
  <c r="T3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J49" i="1" l="1"/>
  <c r="T49" i="1"/>
  <c r="R49" i="1"/>
  <c r="Q49" i="1"/>
  <c r="P49" i="1"/>
  <c r="O49" i="1"/>
  <c r="N49" i="1"/>
  <c r="M49" i="1"/>
  <c r="L49" i="1"/>
  <c r="K49" i="1"/>
  <c r="I49" i="1"/>
  <c r="H49" i="1"/>
  <c r="G49" i="1"/>
  <c r="E49" i="1"/>
  <c r="D49" i="1"/>
  <c r="C49" i="1"/>
  <c r="B49" i="1"/>
  <c r="F49" i="1"/>
  <c r="T61" i="1" l="1"/>
  <c r="T60" i="1"/>
  <c r="T59" i="1"/>
  <c r="T58" i="1"/>
  <c r="T57" i="1"/>
  <c r="T56" i="1"/>
  <c r="T55" i="1"/>
  <c r="T54" i="1"/>
  <c r="T53" i="1"/>
  <c r="T52" i="1"/>
  <c r="T51" i="1"/>
  <c r="T50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R61" i="1"/>
  <c r="R52" i="1" l="1"/>
  <c r="F61" i="1" l="1"/>
  <c r="E61" i="1"/>
  <c r="D61" i="1"/>
  <c r="C61" i="1"/>
  <c r="B61" i="1"/>
  <c r="F60" i="1"/>
  <c r="E60" i="1"/>
  <c r="D60" i="1"/>
  <c r="C60" i="1"/>
  <c r="B60" i="1"/>
  <c r="G61" i="1"/>
  <c r="J61" i="1"/>
  <c r="I61" i="1"/>
  <c r="H61" i="1"/>
  <c r="J60" i="1"/>
  <c r="I60" i="1"/>
  <c r="H60" i="1"/>
  <c r="J55" i="1"/>
  <c r="I55" i="1"/>
  <c r="H55" i="1"/>
  <c r="G55" i="1"/>
  <c r="F55" i="1"/>
  <c r="E55" i="1"/>
  <c r="D55" i="1"/>
  <c r="C55" i="1"/>
  <c r="J58" i="1"/>
  <c r="I58" i="1"/>
  <c r="H58" i="1"/>
  <c r="G58" i="1"/>
  <c r="F58" i="1"/>
  <c r="E58" i="1"/>
  <c r="D58" i="1"/>
  <c r="C58" i="1"/>
  <c r="B58" i="1"/>
  <c r="Q61" i="1"/>
  <c r="P61" i="1"/>
  <c r="O61" i="1"/>
  <c r="N61" i="1"/>
  <c r="M61" i="1"/>
  <c r="L61" i="1"/>
  <c r="K61" i="1"/>
  <c r="R60" i="1"/>
  <c r="Q60" i="1"/>
  <c r="P60" i="1"/>
  <c r="O60" i="1"/>
  <c r="N60" i="1"/>
  <c r="L60" i="1"/>
  <c r="K60" i="1"/>
  <c r="R59" i="1"/>
  <c r="Q59" i="1"/>
  <c r="P59" i="1"/>
  <c r="O59" i="1"/>
  <c r="N59" i="1"/>
  <c r="M59" i="1"/>
  <c r="L59" i="1"/>
  <c r="K59" i="1"/>
  <c r="R58" i="1"/>
  <c r="Q58" i="1"/>
  <c r="P58" i="1"/>
  <c r="O58" i="1"/>
  <c r="N58" i="1"/>
  <c r="M58" i="1"/>
  <c r="L58" i="1"/>
  <c r="K58" i="1"/>
  <c r="R57" i="1"/>
  <c r="Q57" i="1"/>
  <c r="P57" i="1"/>
  <c r="O57" i="1"/>
  <c r="N57" i="1"/>
  <c r="M57" i="1"/>
  <c r="L57" i="1"/>
  <c r="K57" i="1"/>
  <c r="R56" i="1"/>
  <c r="Q56" i="1"/>
  <c r="P56" i="1"/>
  <c r="O56" i="1"/>
  <c r="N56" i="1"/>
  <c r="M56" i="1"/>
  <c r="L56" i="1"/>
  <c r="K56" i="1"/>
  <c r="R55" i="1"/>
  <c r="Q55" i="1"/>
  <c r="P55" i="1"/>
  <c r="O55" i="1"/>
  <c r="N55" i="1"/>
  <c r="M55" i="1"/>
  <c r="L55" i="1"/>
  <c r="K55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J47" i="1"/>
  <c r="I47" i="1"/>
  <c r="H47" i="1"/>
  <c r="G47" i="1"/>
  <c r="F47" i="1"/>
  <c r="E47" i="1"/>
  <c r="D47" i="1"/>
  <c r="C47" i="1"/>
  <c r="B47" i="1"/>
  <c r="K47" i="1"/>
  <c r="K46" i="1"/>
  <c r="R48" i="1"/>
  <c r="Q48" i="1"/>
  <c r="P48" i="1"/>
  <c r="O48" i="1"/>
  <c r="N48" i="1"/>
  <c r="M48" i="1"/>
  <c r="L48" i="1"/>
  <c r="R47" i="1"/>
  <c r="Q47" i="1"/>
  <c r="P47" i="1"/>
  <c r="O47" i="1"/>
  <c r="N47" i="1"/>
  <c r="M47" i="1"/>
  <c r="L47" i="1"/>
  <c r="R46" i="1"/>
  <c r="Q46" i="1"/>
  <c r="P46" i="1"/>
  <c r="O46" i="1"/>
  <c r="N46" i="1"/>
  <c r="M46" i="1"/>
  <c r="L46" i="1"/>
  <c r="R44" i="1"/>
  <c r="Q44" i="1"/>
  <c r="P44" i="1"/>
  <c r="O44" i="1"/>
  <c r="N44" i="1"/>
  <c r="M44" i="1"/>
  <c r="L44" i="1"/>
  <c r="K44" i="1"/>
  <c r="R43" i="1"/>
  <c r="Q43" i="1"/>
  <c r="P43" i="1"/>
  <c r="O43" i="1"/>
  <c r="N43" i="1"/>
  <c r="M43" i="1"/>
  <c r="L43" i="1"/>
  <c r="K43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R42" i="1"/>
  <c r="Q42" i="1"/>
  <c r="P42" i="1"/>
  <c r="O42" i="1"/>
  <c r="N42" i="1"/>
  <c r="M42" i="1"/>
  <c r="L42" i="1"/>
  <c r="K42" i="1"/>
  <c r="J42" i="1"/>
  <c r="I42" i="1"/>
  <c r="H42" i="1"/>
  <c r="G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36" i="1"/>
</calcChain>
</file>

<file path=xl/sharedStrings.xml><?xml version="1.0" encoding="utf-8"?>
<sst xmlns="http://schemas.openxmlformats.org/spreadsheetml/2006/main" count="203" uniqueCount="23">
  <si>
    <t>Full-Time Faculty</t>
  </si>
  <si>
    <t>Male</t>
  </si>
  <si>
    <t>Female</t>
  </si>
  <si>
    <t>White, Non-Hispanic</t>
  </si>
  <si>
    <t>Black, Non-Hispanic</t>
  </si>
  <si>
    <t>-</t>
  </si>
  <si>
    <t>Hispanic</t>
  </si>
  <si>
    <t>Non Resident Alien</t>
  </si>
  <si>
    <t>Part-Time Faculty</t>
  </si>
  <si>
    <t xml:space="preserve">Asian </t>
  </si>
  <si>
    <t>Two or more races</t>
  </si>
  <si>
    <t xml:space="preserve">           In Fall 2010, IPEDS switched methodology for collecting ethnic/race information following new federal guidelines: </t>
  </si>
  <si>
    <t>Ethnicity and race unknown</t>
  </si>
  <si>
    <t>CIPE:  Source - IPEDS Human Resources Survey for fall semester as of November 1, each year.</t>
  </si>
  <si>
    <t xml:space="preserve">           Native Hawaiian/Pacific Islanders was split out from Asian,"two or more races"  was added, "ethnicity and race unknown" replaces other or undisclosed categories, and Hispanic, regardless of race, takes precedent.</t>
  </si>
  <si>
    <t>Native American / Alaskan Native</t>
  </si>
  <si>
    <t>Native Hawaiian / Pacific Islander</t>
  </si>
  <si>
    <t>Asian / Native Hawaiian  /Pacific Islander</t>
  </si>
  <si>
    <t>Asian / Native Hawaiian / Pacific Islander</t>
  </si>
  <si>
    <t>Final IPEDs</t>
  </si>
  <si>
    <t>2017 *</t>
  </si>
  <si>
    <t xml:space="preserve">   *  Corrected Values for Part Time Faculty Submitted to IPEDS</t>
  </si>
  <si>
    <t>University of San Francisco
Full Time and Part Time Faculty by Gender and Diversity
Fall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</si>
</sst>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3" fillId="34" borderId="0" xfId="0" applyFont="1" applyFill="1"/>
    <xf numFmtId="0" fontId="20" fillId="0" borderId="0" xfId="0" applyFont="1"/>
    <xf numFmtId="0" fontId="22" fillId="34" borderId="0" xfId="0" applyFont="1" applyFill="1"/>
    <xf numFmtId="0" fontId="16" fillId="0" borderId="11" xfId="0" applyFont="1" applyBorder="1"/>
    <xf numFmtId="0" fontId="16" fillId="0" borderId="13" xfId="0" applyFont="1" applyBorder="1"/>
    <xf numFmtId="0" fontId="16" fillId="0" borderId="20" xfId="0" applyFont="1" applyBorder="1"/>
    <xf numFmtId="0" fontId="16" fillId="0" borderId="21" xfId="0" applyFont="1" applyBorder="1"/>
    <xf numFmtId="0" fontId="16" fillId="35" borderId="16" xfId="0" applyFont="1" applyFill="1" applyBorder="1"/>
    <xf numFmtId="0" fontId="16" fillId="35" borderId="18" xfId="0" applyFont="1" applyFill="1" applyBorder="1"/>
    <xf numFmtId="0" fontId="16" fillId="0" borderId="22" xfId="0" applyFont="1" applyBorder="1"/>
    <xf numFmtId="0" fontId="16" fillId="36" borderId="21" xfId="0" applyFont="1" applyFill="1" applyBorder="1"/>
    <xf numFmtId="164" fontId="18" fillId="0" borderId="0" xfId="0" applyNumberFormat="1" applyFont="1"/>
    <xf numFmtId="0" fontId="18" fillId="0" borderId="0" xfId="0" applyFont="1" applyFill="1" applyBorder="1"/>
    <xf numFmtId="1" fontId="21" fillId="33" borderId="10" xfId="0" applyNumberFormat="1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/>
    </xf>
    <xf numFmtId="1" fontId="0" fillId="35" borderId="17" xfId="0" applyNumberFormat="1" applyFill="1" applyBorder="1" applyAlignment="1">
      <alignment horizontal="center"/>
    </xf>
    <xf numFmtId="1" fontId="0" fillId="35" borderId="19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" fontId="23" fillId="36" borderId="14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17" fillId="34" borderId="10" xfId="0" applyNumberFormat="1" applyFon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5" fontId="21" fillId="34" borderId="10" xfId="0" applyNumberFormat="1" applyFont="1" applyFill="1" applyBorder="1" applyAlignment="1">
      <alignment horizontal="center"/>
    </xf>
    <xf numFmtId="165" fontId="0" fillId="35" borderId="17" xfId="0" applyNumberFormat="1" applyFill="1" applyBorder="1" applyAlignment="1">
      <alignment horizontal="center"/>
    </xf>
    <xf numFmtId="165" fontId="0" fillId="35" borderId="19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36" borderId="14" xfId="0" applyNumberFormat="1" applyFont="1" applyFill="1" applyBorder="1" applyAlignment="1">
      <alignment horizontal="center"/>
    </xf>
    <xf numFmtId="165" fontId="23" fillId="36" borderId="14" xfId="0" applyNumberFormat="1" applyFon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" fontId="0" fillId="0" borderId="0" xfId="0" applyNumberFormat="1"/>
    <xf numFmtId="0" fontId="24" fillId="0" borderId="0" xfId="0" applyFont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2217420</xdr:colOff>
      <xdr:row>0</xdr:row>
      <xdr:rowOff>1272540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17420" cy="127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A7" sqref="AA7"/>
    </sheetView>
  </sheetViews>
  <sheetFormatPr defaultRowHeight="14.5" x14ac:dyDescent="0.35"/>
  <cols>
    <col min="1" max="1" width="36.7265625" customWidth="1"/>
    <col min="2" max="15" width="10.453125" customWidth="1"/>
    <col min="16" max="16" width="10.453125" style="1" customWidth="1"/>
    <col min="17" max="18" width="10.453125" customWidth="1"/>
    <col min="19" max="19" width="10.453125" style="1" customWidth="1"/>
    <col min="20" max="23" width="10.453125" customWidth="1"/>
  </cols>
  <sheetData>
    <row r="1" spans="1:25" ht="105.75" customHeight="1" x14ac:dyDescent="0.35">
      <c r="B1" s="41" t="s">
        <v>22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5" ht="15.5" x14ac:dyDescent="0.35">
      <c r="A2" s="38" t="s">
        <v>19</v>
      </c>
      <c r="B2" s="17">
        <v>2001</v>
      </c>
      <c r="C2" s="17">
        <v>2002</v>
      </c>
      <c r="D2" s="17">
        <v>2003</v>
      </c>
      <c r="E2" s="17">
        <v>2004</v>
      </c>
      <c r="F2" s="17">
        <v>2005</v>
      </c>
      <c r="G2" s="17">
        <v>2006</v>
      </c>
      <c r="H2" s="17">
        <v>2007</v>
      </c>
      <c r="I2" s="17">
        <v>2008</v>
      </c>
      <c r="J2" s="17">
        <v>2009</v>
      </c>
      <c r="K2" s="17">
        <v>2010</v>
      </c>
      <c r="L2" s="17">
        <v>2011</v>
      </c>
      <c r="M2" s="17">
        <v>2012</v>
      </c>
      <c r="N2" s="17">
        <v>2013</v>
      </c>
      <c r="O2" s="17">
        <v>2014</v>
      </c>
      <c r="P2" s="17">
        <v>2015</v>
      </c>
      <c r="Q2" s="17">
        <v>2016</v>
      </c>
      <c r="R2" s="17" t="s">
        <v>20</v>
      </c>
      <c r="S2" s="17">
        <v>2018</v>
      </c>
      <c r="T2" s="17">
        <v>2019</v>
      </c>
      <c r="U2" s="17">
        <v>2020</v>
      </c>
      <c r="V2" s="17">
        <v>2021</v>
      </c>
      <c r="W2" s="17">
        <v>2022</v>
      </c>
    </row>
    <row r="3" spans="1:25" ht="15.5" x14ac:dyDescent="0.35">
      <c r="A3" s="6" t="s">
        <v>0</v>
      </c>
      <c r="B3" s="18">
        <v>310</v>
      </c>
      <c r="C3" s="18">
        <v>326</v>
      </c>
      <c r="D3" s="18">
        <v>345</v>
      </c>
      <c r="E3" s="18">
        <v>344</v>
      </c>
      <c r="F3" s="18">
        <v>348</v>
      </c>
      <c r="G3" s="18">
        <v>367</v>
      </c>
      <c r="H3" s="18">
        <v>371</v>
      </c>
      <c r="I3" s="18">
        <v>380</v>
      </c>
      <c r="J3" s="18">
        <v>386</v>
      </c>
      <c r="K3" s="18">
        <v>394</v>
      </c>
      <c r="L3" s="18">
        <v>406</v>
      </c>
      <c r="M3" s="18">
        <v>430</v>
      </c>
      <c r="N3" s="18">
        <v>459</v>
      </c>
      <c r="O3" s="18">
        <v>479</v>
      </c>
      <c r="P3" s="18">
        <v>493</v>
      </c>
      <c r="Q3" s="18">
        <v>505</v>
      </c>
      <c r="R3" s="18">
        <v>499</v>
      </c>
      <c r="S3" s="18">
        <v>486</v>
      </c>
      <c r="T3" s="18">
        <f>T4+T5</f>
        <v>471</v>
      </c>
      <c r="U3" s="18">
        <f t="shared" ref="U3:W3" si="0">U4+U5</f>
        <v>453</v>
      </c>
      <c r="V3" s="18">
        <f t="shared" si="0"/>
        <v>444</v>
      </c>
      <c r="W3" s="18">
        <f t="shared" si="0"/>
        <v>445</v>
      </c>
    </row>
    <row r="4" spans="1:25" x14ac:dyDescent="0.35">
      <c r="A4" s="11" t="s">
        <v>1</v>
      </c>
      <c r="B4" s="19">
        <v>185</v>
      </c>
      <c r="C4" s="19">
        <v>191</v>
      </c>
      <c r="D4" s="19">
        <v>202</v>
      </c>
      <c r="E4" s="19">
        <v>205</v>
      </c>
      <c r="F4" s="19">
        <v>199</v>
      </c>
      <c r="G4" s="19">
        <v>203</v>
      </c>
      <c r="H4" s="19">
        <v>202</v>
      </c>
      <c r="I4" s="19">
        <v>204</v>
      </c>
      <c r="J4" s="19">
        <v>205</v>
      </c>
      <c r="K4" s="19">
        <v>202</v>
      </c>
      <c r="L4" s="19">
        <v>211</v>
      </c>
      <c r="M4" s="19">
        <v>223</v>
      </c>
      <c r="N4" s="19">
        <v>236</v>
      </c>
      <c r="O4" s="19">
        <v>241</v>
      </c>
      <c r="P4" s="19">
        <v>245</v>
      </c>
      <c r="Q4" s="19">
        <v>242</v>
      </c>
      <c r="R4" s="19">
        <v>229</v>
      </c>
      <c r="S4" s="19">
        <v>224</v>
      </c>
      <c r="T4" s="19">
        <v>218</v>
      </c>
      <c r="U4" s="19">
        <v>205</v>
      </c>
      <c r="V4" s="19">
        <v>195</v>
      </c>
      <c r="W4" s="19">
        <v>205</v>
      </c>
    </row>
    <row r="5" spans="1:25" ht="15" thickBot="1" x14ac:dyDescent="0.4">
      <c r="A5" s="12" t="s">
        <v>2</v>
      </c>
      <c r="B5" s="20">
        <v>125</v>
      </c>
      <c r="C5" s="20">
        <v>135</v>
      </c>
      <c r="D5" s="20">
        <v>143</v>
      </c>
      <c r="E5" s="20">
        <v>139</v>
      </c>
      <c r="F5" s="20">
        <v>149</v>
      </c>
      <c r="G5" s="20">
        <v>164</v>
      </c>
      <c r="H5" s="20">
        <v>169</v>
      </c>
      <c r="I5" s="20">
        <v>176</v>
      </c>
      <c r="J5" s="20">
        <v>181</v>
      </c>
      <c r="K5" s="20">
        <v>192</v>
      </c>
      <c r="L5" s="20">
        <v>195</v>
      </c>
      <c r="M5" s="20">
        <v>207</v>
      </c>
      <c r="N5" s="20">
        <v>223</v>
      </c>
      <c r="O5" s="20">
        <v>238</v>
      </c>
      <c r="P5" s="20">
        <v>248</v>
      </c>
      <c r="Q5" s="20">
        <v>263</v>
      </c>
      <c r="R5" s="20">
        <v>270</v>
      </c>
      <c r="S5" s="20">
        <v>262</v>
      </c>
      <c r="T5" s="20">
        <v>253</v>
      </c>
      <c r="U5" s="20">
        <v>248</v>
      </c>
      <c r="V5" s="20">
        <v>249</v>
      </c>
      <c r="W5" s="20">
        <v>240</v>
      </c>
    </row>
    <row r="6" spans="1:25" x14ac:dyDescent="0.35">
      <c r="A6" s="7" t="s">
        <v>3</v>
      </c>
      <c r="B6" s="21">
        <v>246</v>
      </c>
      <c r="C6" s="21">
        <v>265</v>
      </c>
      <c r="D6" s="21">
        <v>275</v>
      </c>
      <c r="E6" s="21">
        <v>274</v>
      </c>
      <c r="F6" s="21">
        <v>269</v>
      </c>
      <c r="G6" s="21">
        <v>278</v>
      </c>
      <c r="H6" s="21">
        <v>281</v>
      </c>
      <c r="I6" s="21">
        <v>289</v>
      </c>
      <c r="J6" s="21">
        <v>287</v>
      </c>
      <c r="K6" s="21">
        <v>275</v>
      </c>
      <c r="L6" s="21">
        <v>244</v>
      </c>
      <c r="M6" s="21">
        <v>261</v>
      </c>
      <c r="N6" s="21">
        <v>275</v>
      </c>
      <c r="O6" s="21">
        <v>270</v>
      </c>
      <c r="P6" s="21">
        <v>283</v>
      </c>
      <c r="Q6" s="21">
        <v>279</v>
      </c>
      <c r="R6" s="21">
        <v>280</v>
      </c>
      <c r="S6" s="21">
        <v>267</v>
      </c>
      <c r="T6" s="21">
        <v>263</v>
      </c>
      <c r="U6" s="21">
        <v>251</v>
      </c>
      <c r="V6" s="21">
        <v>242</v>
      </c>
      <c r="W6" s="21">
        <v>236</v>
      </c>
    </row>
    <row r="7" spans="1:25" x14ac:dyDescent="0.35">
      <c r="A7" s="8" t="s">
        <v>4</v>
      </c>
      <c r="B7" s="22">
        <v>13</v>
      </c>
      <c r="C7" s="22">
        <v>13</v>
      </c>
      <c r="D7" s="22">
        <v>14</v>
      </c>
      <c r="E7" s="22">
        <v>15</v>
      </c>
      <c r="F7" s="22">
        <v>18</v>
      </c>
      <c r="G7" s="22">
        <v>19</v>
      </c>
      <c r="H7" s="22">
        <v>17</v>
      </c>
      <c r="I7" s="22">
        <v>20</v>
      </c>
      <c r="J7" s="22">
        <v>21</v>
      </c>
      <c r="K7" s="22">
        <v>19</v>
      </c>
      <c r="L7" s="22">
        <v>22</v>
      </c>
      <c r="M7" s="22">
        <v>22</v>
      </c>
      <c r="N7" s="22">
        <v>24</v>
      </c>
      <c r="O7" s="22">
        <v>25</v>
      </c>
      <c r="P7" s="22">
        <v>24</v>
      </c>
      <c r="Q7" s="22">
        <v>23</v>
      </c>
      <c r="R7" s="22">
        <v>21</v>
      </c>
      <c r="S7" s="22">
        <v>21</v>
      </c>
      <c r="T7" s="22">
        <v>18</v>
      </c>
      <c r="U7" s="22">
        <v>18</v>
      </c>
      <c r="V7" s="22">
        <v>19</v>
      </c>
      <c r="W7" s="22">
        <v>23</v>
      </c>
    </row>
    <row r="8" spans="1:25" x14ac:dyDescent="0.35">
      <c r="A8" s="8" t="s">
        <v>6</v>
      </c>
      <c r="B8" s="22">
        <v>23</v>
      </c>
      <c r="C8" s="22">
        <v>17</v>
      </c>
      <c r="D8" s="22">
        <v>23</v>
      </c>
      <c r="E8" s="22">
        <v>20</v>
      </c>
      <c r="F8" s="22">
        <v>24</v>
      </c>
      <c r="G8" s="22">
        <v>24</v>
      </c>
      <c r="H8" s="22">
        <v>25</v>
      </c>
      <c r="I8" s="22">
        <v>22</v>
      </c>
      <c r="J8" s="22">
        <v>25</v>
      </c>
      <c r="K8" s="22">
        <v>31</v>
      </c>
      <c r="L8" s="22">
        <v>32</v>
      </c>
      <c r="M8" s="22">
        <v>31</v>
      </c>
      <c r="N8" s="22">
        <v>37</v>
      </c>
      <c r="O8" s="22">
        <v>48</v>
      </c>
      <c r="P8" s="22">
        <v>51</v>
      </c>
      <c r="Q8" s="22">
        <v>52</v>
      </c>
      <c r="R8" s="22">
        <v>53</v>
      </c>
      <c r="S8" s="22">
        <v>52</v>
      </c>
      <c r="T8" s="22">
        <v>47</v>
      </c>
      <c r="U8" s="22">
        <v>46</v>
      </c>
      <c r="V8" s="22">
        <v>50</v>
      </c>
      <c r="W8" s="22">
        <v>50</v>
      </c>
    </row>
    <row r="9" spans="1:25" x14ac:dyDescent="0.35">
      <c r="A9" s="8" t="s">
        <v>15</v>
      </c>
      <c r="B9" s="22" t="s">
        <v>5</v>
      </c>
      <c r="C9" s="22" t="s">
        <v>5</v>
      </c>
      <c r="D9" s="22" t="s">
        <v>5</v>
      </c>
      <c r="E9" s="22" t="s">
        <v>5</v>
      </c>
      <c r="F9" s="22" t="s">
        <v>5</v>
      </c>
      <c r="G9" s="22">
        <v>1</v>
      </c>
      <c r="H9" s="22">
        <v>1</v>
      </c>
      <c r="I9" s="22">
        <v>3</v>
      </c>
      <c r="J9" s="22">
        <v>3</v>
      </c>
      <c r="K9" s="22">
        <v>3</v>
      </c>
      <c r="L9" s="22">
        <v>1</v>
      </c>
      <c r="M9" s="22">
        <v>1</v>
      </c>
      <c r="N9" s="22">
        <v>3</v>
      </c>
      <c r="O9" s="22">
        <v>2</v>
      </c>
      <c r="P9" s="22">
        <v>2</v>
      </c>
      <c r="Q9" s="22">
        <v>2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</row>
    <row r="10" spans="1:25" x14ac:dyDescent="0.35">
      <c r="A10" s="8" t="s">
        <v>9</v>
      </c>
      <c r="B10" s="22" t="s">
        <v>5</v>
      </c>
      <c r="C10" s="22" t="s">
        <v>5</v>
      </c>
      <c r="D10" s="22" t="s">
        <v>5</v>
      </c>
      <c r="E10" s="22" t="s">
        <v>5</v>
      </c>
      <c r="F10" s="22" t="s">
        <v>5</v>
      </c>
      <c r="G10" s="22" t="s">
        <v>5</v>
      </c>
      <c r="H10" s="22" t="s">
        <v>5</v>
      </c>
      <c r="I10" s="22" t="s">
        <v>5</v>
      </c>
      <c r="J10" s="22" t="s">
        <v>5</v>
      </c>
      <c r="K10" s="22">
        <v>42</v>
      </c>
      <c r="L10" s="22">
        <v>43</v>
      </c>
      <c r="M10" s="22">
        <v>46</v>
      </c>
      <c r="N10" s="22">
        <v>48</v>
      </c>
      <c r="O10" s="22">
        <v>60</v>
      </c>
      <c r="P10" s="22">
        <v>67</v>
      </c>
      <c r="Q10" s="22">
        <v>70</v>
      </c>
      <c r="R10" s="22">
        <v>68</v>
      </c>
      <c r="S10" s="22">
        <v>72</v>
      </c>
      <c r="T10" s="22">
        <v>73</v>
      </c>
      <c r="U10" s="22">
        <v>72</v>
      </c>
      <c r="V10" s="22">
        <v>73</v>
      </c>
      <c r="W10" s="22">
        <v>75</v>
      </c>
    </row>
    <row r="11" spans="1:25" s="1" customFormat="1" x14ac:dyDescent="0.35">
      <c r="A11" s="8" t="s">
        <v>16</v>
      </c>
      <c r="B11" s="22" t="s">
        <v>5</v>
      </c>
      <c r="C11" s="22" t="s">
        <v>5</v>
      </c>
      <c r="D11" s="22" t="s">
        <v>5</v>
      </c>
      <c r="E11" s="22" t="s">
        <v>5</v>
      </c>
      <c r="F11" s="22" t="s">
        <v>5</v>
      </c>
      <c r="G11" s="22" t="s">
        <v>5</v>
      </c>
      <c r="H11" s="22" t="s">
        <v>5</v>
      </c>
      <c r="I11" s="22" t="s">
        <v>5</v>
      </c>
      <c r="J11" s="22" t="s">
        <v>5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</row>
    <row r="12" spans="1:25" s="1" customFormat="1" x14ac:dyDescent="0.35">
      <c r="A12" s="14" t="s">
        <v>17</v>
      </c>
      <c r="B12" s="23">
        <v>20</v>
      </c>
      <c r="C12" s="23">
        <v>27</v>
      </c>
      <c r="D12" s="23">
        <v>21</v>
      </c>
      <c r="E12" s="23">
        <v>24</v>
      </c>
      <c r="F12" s="23">
        <v>26</v>
      </c>
      <c r="G12" s="23">
        <v>33</v>
      </c>
      <c r="H12" s="23">
        <v>32</v>
      </c>
      <c r="I12" s="23">
        <v>34</v>
      </c>
      <c r="J12" s="23">
        <v>36</v>
      </c>
      <c r="K12" s="24">
        <v>43</v>
      </c>
      <c r="L12" s="24">
        <v>44</v>
      </c>
      <c r="M12" s="24">
        <v>47</v>
      </c>
      <c r="N12" s="24">
        <v>49</v>
      </c>
      <c r="O12" s="24">
        <v>61</v>
      </c>
      <c r="P12" s="24">
        <v>68</v>
      </c>
      <c r="Q12" s="24">
        <v>71</v>
      </c>
      <c r="R12" s="24">
        <v>69</v>
      </c>
      <c r="S12" s="24">
        <v>73</v>
      </c>
      <c r="T12" s="24">
        <f>SUM(T10:T11)</f>
        <v>74</v>
      </c>
      <c r="U12" s="24">
        <f t="shared" ref="U12:W12" si="1">SUM(U10:U11)</f>
        <v>73</v>
      </c>
      <c r="V12" s="24">
        <f t="shared" si="1"/>
        <v>74</v>
      </c>
      <c r="W12" s="24">
        <f t="shared" si="1"/>
        <v>76</v>
      </c>
    </row>
    <row r="13" spans="1:25" x14ac:dyDescent="0.35">
      <c r="A13" s="8" t="s">
        <v>10</v>
      </c>
      <c r="B13" s="22" t="s">
        <v>5</v>
      </c>
      <c r="C13" s="22" t="s">
        <v>5</v>
      </c>
      <c r="D13" s="22" t="s">
        <v>5</v>
      </c>
      <c r="E13" s="22" t="s">
        <v>5</v>
      </c>
      <c r="F13" s="22" t="s">
        <v>5</v>
      </c>
      <c r="G13" s="22" t="s">
        <v>5</v>
      </c>
      <c r="H13" s="22" t="s">
        <v>5</v>
      </c>
      <c r="I13" s="22" t="s">
        <v>5</v>
      </c>
      <c r="J13" s="22" t="s">
        <v>5</v>
      </c>
      <c r="K13" s="22">
        <v>13</v>
      </c>
      <c r="L13" s="22">
        <v>13</v>
      </c>
      <c r="M13" s="22">
        <v>15</v>
      </c>
      <c r="N13" s="22">
        <v>14</v>
      </c>
      <c r="O13" s="22">
        <v>17</v>
      </c>
      <c r="P13" s="22">
        <v>19</v>
      </c>
      <c r="Q13" s="22">
        <v>20</v>
      </c>
      <c r="R13" s="22">
        <v>16</v>
      </c>
      <c r="S13" s="22">
        <v>18</v>
      </c>
      <c r="T13" s="22">
        <v>18</v>
      </c>
      <c r="U13" s="22">
        <v>17</v>
      </c>
      <c r="V13" s="22">
        <v>16</v>
      </c>
      <c r="W13" s="22">
        <v>17</v>
      </c>
      <c r="X13" s="39"/>
      <c r="Y13" s="40"/>
    </row>
    <row r="14" spans="1:25" x14ac:dyDescent="0.35">
      <c r="A14" s="8" t="s">
        <v>7</v>
      </c>
      <c r="B14" s="22">
        <v>8</v>
      </c>
      <c r="C14" s="22">
        <v>4</v>
      </c>
      <c r="D14" s="22">
        <v>12</v>
      </c>
      <c r="E14" s="22">
        <v>11</v>
      </c>
      <c r="F14" s="22">
        <v>11</v>
      </c>
      <c r="G14" s="22">
        <v>12</v>
      </c>
      <c r="H14" s="22">
        <v>15</v>
      </c>
      <c r="I14" s="22">
        <v>12</v>
      </c>
      <c r="J14" s="22">
        <v>14</v>
      </c>
      <c r="K14" s="22">
        <v>10</v>
      </c>
      <c r="L14" s="22">
        <v>7</v>
      </c>
      <c r="M14" s="22">
        <v>8</v>
      </c>
      <c r="N14" s="22">
        <v>21</v>
      </c>
      <c r="O14" s="22">
        <v>13</v>
      </c>
      <c r="P14" s="22">
        <v>14</v>
      </c>
      <c r="Q14" s="22">
        <v>17</v>
      </c>
      <c r="R14" s="22">
        <v>16</v>
      </c>
      <c r="S14" s="22">
        <v>14</v>
      </c>
      <c r="T14" s="22">
        <v>12</v>
      </c>
      <c r="U14" s="22">
        <v>6</v>
      </c>
      <c r="V14" s="22">
        <v>5</v>
      </c>
      <c r="W14" s="22">
        <v>6</v>
      </c>
    </row>
    <row r="15" spans="1:25" x14ac:dyDescent="0.35">
      <c r="A15" s="8" t="s">
        <v>12</v>
      </c>
      <c r="B15" s="22" t="s">
        <v>5</v>
      </c>
      <c r="C15" s="22" t="s">
        <v>5</v>
      </c>
      <c r="D15" s="22" t="s">
        <v>5</v>
      </c>
      <c r="E15" s="22" t="s">
        <v>5</v>
      </c>
      <c r="F15" s="22" t="s">
        <v>5</v>
      </c>
      <c r="G15" s="22" t="s">
        <v>5</v>
      </c>
      <c r="H15" s="22" t="s">
        <v>5</v>
      </c>
      <c r="I15" s="22" t="s">
        <v>5</v>
      </c>
      <c r="J15" s="22" t="s">
        <v>5</v>
      </c>
      <c r="K15" s="22" t="s">
        <v>5</v>
      </c>
      <c r="L15" s="25">
        <v>43</v>
      </c>
      <c r="M15" s="25">
        <v>45</v>
      </c>
      <c r="N15" s="25">
        <v>36</v>
      </c>
      <c r="O15" s="25">
        <v>43</v>
      </c>
      <c r="P15" s="25">
        <v>32</v>
      </c>
      <c r="Q15" s="25">
        <v>41</v>
      </c>
      <c r="R15" s="25">
        <v>43</v>
      </c>
      <c r="S15" s="25">
        <v>40</v>
      </c>
      <c r="T15" s="25">
        <v>38</v>
      </c>
      <c r="U15" s="25">
        <v>41</v>
      </c>
      <c r="V15" s="25">
        <v>37</v>
      </c>
      <c r="W15" s="25">
        <v>36</v>
      </c>
    </row>
    <row r="16" spans="1:25" x14ac:dyDescent="0.35">
      <c r="A16" s="4" t="s">
        <v>8</v>
      </c>
      <c r="B16" s="26">
        <v>361</v>
      </c>
      <c r="C16" s="26">
        <v>360</v>
      </c>
      <c r="D16" s="26">
        <v>422</v>
      </c>
      <c r="E16" s="26">
        <v>472</v>
      </c>
      <c r="F16" s="26">
        <v>513</v>
      </c>
      <c r="G16" s="26">
        <v>517</v>
      </c>
      <c r="H16" s="26">
        <v>526</v>
      </c>
      <c r="I16" s="26">
        <v>511</v>
      </c>
      <c r="J16" s="26">
        <v>553</v>
      </c>
      <c r="K16" s="26">
        <v>568</v>
      </c>
      <c r="L16" s="26">
        <v>558</v>
      </c>
      <c r="M16" s="26">
        <v>613</v>
      </c>
      <c r="N16" s="26">
        <v>651</v>
      </c>
      <c r="O16" s="26">
        <v>758</v>
      </c>
      <c r="P16" s="26">
        <v>724</v>
      </c>
      <c r="Q16" s="26">
        <v>688</v>
      </c>
      <c r="R16" s="26">
        <v>725</v>
      </c>
      <c r="S16" s="26">
        <v>688</v>
      </c>
      <c r="T16" s="26">
        <f>T17+T18</f>
        <v>668</v>
      </c>
      <c r="U16" s="26">
        <f t="shared" ref="U16:W16" si="2">U17+U18</f>
        <v>655</v>
      </c>
      <c r="V16" s="26">
        <f t="shared" si="2"/>
        <v>656</v>
      </c>
      <c r="W16" s="26">
        <f t="shared" si="2"/>
        <v>662</v>
      </c>
    </row>
    <row r="17" spans="1:23" x14ac:dyDescent="0.35">
      <c r="A17" s="11" t="s">
        <v>1</v>
      </c>
      <c r="B17" s="19">
        <v>207</v>
      </c>
      <c r="C17" s="19">
        <v>184</v>
      </c>
      <c r="D17" s="19">
        <v>213</v>
      </c>
      <c r="E17" s="19">
        <v>235</v>
      </c>
      <c r="F17" s="19">
        <v>241</v>
      </c>
      <c r="G17" s="19">
        <v>229</v>
      </c>
      <c r="H17" s="19">
        <v>241</v>
      </c>
      <c r="I17" s="19">
        <v>214</v>
      </c>
      <c r="J17" s="19">
        <v>234</v>
      </c>
      <c r="K17" s="19">
        <v>244</v>
      </c>
      <c r="L17" s="19">
        <v>223</v>
      </c>
      <c r="M17" s="19">
        <v>262</v>
      </c>
      <c r="N17" s="19">
        <v>277</v>
      </c>
      <c r="O17" s="19">
        <v>323</v>
      </c>
      <c r="P17" s="19">
        <v>298</v>
      </c>
      <c r="Q17" s="19">
        <v>283</v>
      </c>
      <c r="R17" s="19">
        <v>285</v>
      </c>
      <c r="S17" s="19">
        <v>271</v>
      </c>
      <c r="T17" s="19">
        <v>259</v>
      </c>
      <c r="U17" s="19">
        <v>252</v>
      </c>
      <c r="V17" s="19">
        <v>258</v>
      </c>
      <c r="W17" s="19">
        <v>270</v>
      </c>
    </row>
    <row r="18" spans="1:23" ht="15" thickBot="1" x14ac:dyDescent="0.4">
      <c r="A18" s="12" t="s">
        <v>2</v>
      </c>
      <c r="B18" s="20">
        <v>154</v>
      </c>
      <c r="C18" s="20">
        <v>176</v>
      </c>
      <c r="D18" s="20">
        <v>209</v>
      </c>
      <c r="E18" s="20">
        <v>237</v>
      </c>
      <c r="F18" s="20">
        <v>272</v>
      </c>
      <c r="G18" s="20">
        <v>288</v>
      </c>
      <c r="H18" s="20">
        <v>285</v>
      </c>
      <c r="I18" s="20">
        <v>297</v>
      </c>
      <c r="J18" s="20">
        <v>319</v>
      </c>
      <c r="K18" s="20">
        <v>324</v>
      </c>
      <c r="L18" s="20">
        <v>335</v>
      </c>
      <c r="M18" s="20">
        <v>351</v>
      </c>
      <c r="N18" s="20">
        <v>374</v>
      </c>
      <c r="O18" s="20">
        <v>435</v>
      </c>
      <c r="P18" s="20">
        <v>426</v>
      </c>
      <c r="Q18" s="20">
        <v>405</v>
      </c>
      <c r="R18" s="20">
        <v>440</v>
      </c>
      <c r="S18" s="20">
        <v>417</v>
      </c>
      <c r="T18" s="20">
        <v>409</v>
      </c>
      <c r="U18" s="20">
        <v>403</v>
      </c>
      <c r="V18" s="20">
        <v>398</v>
      </c>
      <c r="W18" s="20">
        <v>392</v>
      </c>
    </row>
    <row r="19" spans="1:23" x14ac:dyDescent="0.35">
      <c r="A19" s="9" t="s">
        <v>3</v>
      </c>
      <c r="B19" s="21">
        <v>178</v>
      </c>
      <c r="C19" s="21">
        <v>170</v>
      </c>
      <c r="D19" s="21">
        <v>200</v>
      </c>
      <c r="E19" s="21">
        <v>277</v>
      </c>
      <c r="F19" s="21">
        <v>254</v>
      </c>
      <c r="G19" s="21">
        <v>326</v>
      </c>
      <c r="H19" s="21">
        <v>355</v>
      </c>
      <c r="I19" s="21">
        <v>325</v>
      </c>
      <c r="J19" s="21">
        <v>379</v>
      </c>
      <c r="K19" s="21">
        <v>403</v>
      </c>
      <c r="L19" s="21">
        <v>365</v>
      </c>
      <c r="M19" s="21">
        <v>412</v>
      </c>
      <c r="N19" s="21">
        <v>416</v>
      </c>
      <c r="O19" s="21">
        <v>439</v>
      </c>
      <c r="P19" s="21">
        <v>421</v>
      </c>
      <c r="Q19" s="21">
        <v>383</v>
      </c>
      <c r="R19" s="21">
        <v>392</v>
      </c>
      <c r="S19" s="21">
        <v>343</v>
      </c>
      <c r="T19" s="21">
        <v>347</v>
      </c>
      <c r="U19" s="21">
        <v>340</v>
      </c>
      <c r="V19" s="21">
        <v>331</v>
      </c>
      <c r="W19" s="21">
        <v>340</v>
      </c>
    </row>
    <row r="20" spans="1:23" x14ac:dyDescent="0.35">
      <c r="A20" s="10" t="s">
        <v>4</v>
      </c>
      <c r="B20" s="22">
        <v>6</v>
      </c>
      <c r="C20" s="22">
        <v>7</v>
      </c>
      <c r="D20" s="22">
        <v>13</v>
      </c>
      <c r="E20" s="22">
        <v>14</v>
      </c>
      <c r="F20" s="22">
        <v>12</v>
      </c>
      <c r="G20" s="22">
        <v>12</v>
      </c>
      <c r="H20" s="22">
        <v>11</v>
      </c>
      <c r="I20" s="22">
        <v>11</v>
      </c>
      <c r="J20" s="22">
        <v>16</v>
      </c>
      <c r="K20" s="22">
        <v>17</v>
      </c>
      <c r="L20" s="22">
        <v>19</v>
      </c>
      <c r="M20" s="22">
        <v>21</v>
      </c>
      <c r="N20" s="22">
        <v>22</v>
      </c>
      <c r="O20" s="22">
        <v>20</v>
      </c>
      <c r="P20" s="22">
        <v>26</v>
      </c>
      <c r="Q20" s="22">
        <v>28</v>
      </c>
      <c r="R20" s="22">
        <v>31</v>
      </c>
      <c r="S20" s="22">
        <v>28</v>
      </c>
      <c r="T20" s="22">
        <v>25</v>
      </c>
      <c r="U20" s="22">
        <v>30</v>
      </c>
      <c r="V20" s="22">
        <v>32</v>
      </c>
      <c r="W20" s="22">
        <v>41</v>
      </c>
    </row>
    <row r="21" spans="1:23" x14ac:dyDescent="0.35">
      <c r="A21" s="10" t="s">
        <v>6</v>
      </c>
      <c r="B21" s="22">
        <v>10</v>
      </c>
      <c r="C21" s="22">
        <v>12</v>
      </c>
      <c r="D21" s="22">
        <v>12</v>
      </c>
      <c r="E21" s="22">
        <v>13</v>
      </c>
      <c r="F21" s="22">
        <v>19</v>
      </c>
      <c r="G21" s="22">
        <v>23</v>
      </c>
      <c r="H21" s="22">
        <v>23</v>
      </c>
      <c r="I21" s="22">
        <v>18</v>
      </c>
      <c r="J21" s="22">
        <v>25</v>
      </c>
      <c r="K21" s="22">
        <v>32</v>
      </c>
      <c r="L21" s="22">
        <v>32</v>
      </c>
      <c r="M21" s="22">
        <v>37</v>
      </c>
      <c r="N21" s="22">
        <v>43</v>
      </c>
      <c r="O21" s="22">
        <v>52</v>
      </c>
      <c r="P21" s="22">
        <v>53</v>
      </c>
      <c r="Q21" s="22">
        <v>51</v>
      </c>
      <c r="R21" s="22">
        <v>62</v>
      </c>
      <c r="S21" s="22">
        <v>60</v>
      </c>
      <c r="T21" s="22">
        <v>64</v>
      </c>
      <c r="U21" s="22">
        <v>64</v>
      </c>
      <c r="V21" s="22">
        <v>63</v>
      </c>
      <c r="W21" s="22">
        <v>66</v>
      </c>
    </row>
    <row r="22" spans="1:23" x14ac:dyDescent="0.35">
      <c r="A22" s="8" t="s">
        <v>15</v>
      </c>
      <c r="B22" s="22" t="s">
        <v>5</v>
      </c>
      <c r="C22" s="22">
        <v>1</v>
      </c>
      <c r="D22" s="22">
        <v>3</v>
      </c>
      <c r="E22" s="22">
        <v>3</v>
      </c>
      <c r="F22" s="22">
        <v>4</v>
      </c>
      <c r="G22" s="22">
        <v>3</v>
      </c>
      <c r="H22" s="22">
        <v>3</v>
      </c>
      <c r="I22" s="22">
        <v>12</v>
      </c>
      <c r="J22" s="22">
        <v>8</v>
      </c>
      <c r="K22" s="22">
        <v>6</v>
      </c>
      <c r="L22" s="22">
        <v>3</v>
      </c>
      <c r="M22" s="22">
        <v>2</v>
      </c>
      <c r="N22" s="22">
        <v>3</v>
      </c>
      <c r="O22" s="22">
        <v>2</v>
      </c>
      <c r="P22" s="22">
        <v>2</v>
      </c>
      <c r="Q22" s="22">
        <v>3</v>
      </c>
      <c r="R22" s="22">
        <v>5</v>
      </c>
      <c r="S22" s="22">
        <v>2</v>
      </c>
      <c r="T22" s="22">
        <v>3</v>
      </c>
      <c r="U22" s="22">
        <v>3</v>
      </c>
      <c r="V22" s="22">
        <v>2</v>
      </c>
      <c r="W22" s="22">
        <v>2</v>
      </c>
    </row>
    <row r="23" spans="1:23" x14ac:dyDescent="0.35">
      <c r="A23" s="8" t="s">
        <v>9</v>
      </c>
      <c r="B23" s="22" t="s">
        <v>5</v>
      </c>
      <c r="C23" s="22" t="s">
        <v>5</v>
      </c>
      <c r="D23" s="22" t="s">
        <v>5</v>
      </c>
      <c r="E23" s="22" t="s">
        <v>5</v>
      </c>
      <c r="F23" s="22" t="s">
        <v>5</v>
      </c>
      <c r="G23" s="22" t="s">
        <v>5</v>
      </c>
      <c r="H23" s="22" t="s">
        <v>5</v>
      </c>
      <c r="I23" s="22" t="s">
        <v>5</v>
      </c>
      <c r="J23" s="22" t="s">
        <v>5</v>
      </c>
      <c r="K23" s="22">
        <v>53</v>
      </c>
      <c r="L23" s="22">
        <v>52</v>
      </c>
      <c r="M23" s="22">
        <v>62</v>
      </c>
      <c r="N23" s="22">
        <v>65</v>
      </c>
      <c r="O23" s="22">
        <v>86</v>
      </c>
      <c r="P23" s="22">
        <v>90</v>
      </c>
      <c r="Q23" s="22">
        <v>100</v>
      </c>
      <c r="R23" s="22">
        <v>102</v>
      </c>
      <c r="S23" s="22">
        <v>92</v>
      </c>
      <c r="T23" s="22">
        <v>89</v>
      </c>
      <c r="U23" s="22">
        <v>94</v>
      </c>
      <c r="V23" s="22">
        <v>110</v>
      </c>
      <c r="W23" s="22">
        <v>106</v>
      </c>
    </row>
    <row r="24" spans="1:23" s="1" customFormat="1" x14ac:dyDescent="0.35">
      <c r="A24" s="8" t="s">
        <v>16</v>
      </c>
      <c r="B24" s="22" t="s">
        <v>5</v>
      </c>
      <c r="C24" s="22" t="s">
        <v>5</v>
      </c>
      <c r="D24" s="22" t="s">
        <v>5</v>
      </c>
      <c r="E24" s="22" t="s">
        <v>5</v>
      </c>
      <c r="F24" s="22" t="s">
        <v>5</v>
      </c>
      <c r="G24" s="22" t="s">
        <v>5</v>
      </c>
      <c r="H24" s="22" t="s">
        <v>5</v>
      </c>
      <c r="I24" s="22" t="s">
        <v>5</v>
      </c>
      <c r="J24" s="22" t="s">
        <v>5</v>
      </c>
      <c r="K24" s="22">
        <v>1</v>
      </c>
      <c r="L24" s="22">
        <v>2</v>
      </c>
      <c r="M24" s="22">
        <v>1</v>
      </c>
      <c r="N24" s="22">
        <v>3</v>
      </c>
      <c r="O24" s="22">
        <v>3</v>
      </c>
      <c r="P24" s="22">
        <v>2</v>
      </c>
      <c r="Q24" s="22">
        <v>2</v>
      </c>
      <c r="R24" s="22">
        <v>2</v>
      </c>
      <c r="S24" s="22">
        <v>1</v>
      </c>
      <c r="T24" s="22">
        <v>1</v>
      </c>
      <c r="U24" s="22">
        <v>2</v>
      </c>
      <c r="V24" s="22">
        <v>2</v>
      </c>
      <c r="W24" s="22">
        <v>3</v>
      </c>
    </row>
    <row r="25" spans="1:23" s="1" customFormat="1" x14ac:dyDescent="0.35">
      <c r="A25" s="14" t="s">
        <v>18</v>
      </c>
      <c r="B25" s="23">
        <v>17</v>
      </c>
      <c r="C25" s="23">
        <v>19</v>
      </c>
      <c r="D25" s="23">
        <v>35</v>
      </c>
      <c r="E25" s="23">
        <v>36</v>
      </c>
      <c r="F25" s="23">
        <v>37</v>
      </c>
      <c r="G25" s="23">
        <v>42</v>
      </c>
      <c r="H25" s="23">
        <v>53</v>
      </c>
      <c r="I25" s="23">
        <v>58</v>
      </c>
      <c r="J25" s="23">
        <v>69</v>
      </c>
      <c r="K25" s="24">
        <v>54</v>
      </c>
      <c r="L25" s="24">
        <v>54</v>
      </c>
      <c r="M25" s="24">
        <v>63</v>
      </c>
      <c r="N25" s="24">
        <v>68</v>
      </c>
      <c r="O25" s="24">
        <v>89</v>
      </c>
      <c r="P25" s="24">
        <v>92</v>
      </c>
      <c r="Q25" s="24">
        <v>102</v>
      </c>
      <c r="R25" s="24">
        <v>104</v>
      </c>
      <c r="S25" s="24">
        <v>93</v>
      </c>
      <c r="T25" s="24">
        <f>SUM(T23:T24)</f>
        <v>90</v>
      </c>
      <c r="U25" s="24">
        <f t="shared" ref="U25:W25" si="3">SUM(U23:U24)</f>
        <v>96</v>
      </c>
      <c r="V25" s="24">
        <f t="shared" si="3"/>
        <v>112</v>
      </c>
      <c r="W25" s="24">
        <f t="shared" si="3"/>
        <v>109</v>
      </c>
    </row>
    <row r="26" spans="1:23" x14ac:dyDescent="0.35">
      <c r="A26" s="8" t="s">
        <v>10</v>
      </c>
      <c r="B26" s="22" t="s">
        <v>5</v>
      </c>
      <c r="C26" s="22" t="s">
        <v>5</v>
      </c>
      <c r="D26" s="22" t="s">
        <v>5</v>
      </c>
      <c r="E26" s="22" t="s">
        <v>5</v>
      </c>
      <c r="F26" s="22" t="s">
        <v>5</v>
      </c>
      <c r="G26" s="22" t="s">
        <v>5</v>
      </c>
      <c r="H26" s="22" t="s">
        <v>5</v>
      </c>
      <c r="I26" s="22" t="s">
        <v>5</v>
      </c>
      <c r="J26" s="22" t="s">
        <v>5</v>
      </c>
      <c r="K26" s="22">
        <v>10</v>
      </c>
      <c r="L26" s="22">
        <v>20</v>
      </c>
      <c r="M26" s="22">
        <v>20</v>
      </c>
      <c r="N26" s="22">
        <v>14</v>
      </c>
      <c r="O26" s="22">
        <v>20</v>
      </c>
      <c r="P26" s="22">
        <v>20</v>
      </c>
      <c r="Q26" s="22">
        <v>15</v>
      </c>
      <c r="R26" s="22">
        <v>18</v>
      </c>
      <c r="S26" s="22">
        <v>18</v>
      </c>
      <c r="T26" s="22">
        <v>15</v>
      </c>
      <c r="U26" s="22">
        <v>19</v>
      </c>
      <c r="V26" s="22">
        <v>30</v>
      </c>
      <c r="W26" s="22">
        <v>27</v>
      </c>
    </row>
    <row r="27" spans="1:23" x14ac:dyDescent="0.35">
      <c r="A27" s="10" t="s">
        <v>7</v>
      </c>
      <c r="B27" s="22">
        <v>3</v>
      </c>
      <c r="C27" s="22">
        <v>3</v>
      </c>
      <c r="D27" s="22">
        <v>3</v>
      </c>
      <c r="E27" s="22">
        <v>4</v>
      </c>
      <c r="F27" s="22">
        <v>3</v>
      </c>
      <c r="G27" s="22" t="s">
        <v>5</v>
      </c>
      <c r="H27" s="22">
        <v>5</v>
      </c>
      <c r="I27" s="22">
        <v>10</v>
      </c>
      <c r="J27" s="22">
        <v>7</v>
      </c>
      <c r="K27" s="22">
        <v>5</v>
      </c>
      <c r="L27" s="22">
        <v>3</v>
      </c>
      <c r="M27" s="22" t="s">
        <v>5</v>
      </c>
      <c r="N27" s="22">
        <v>29</v>
      </c>
      <c r="O27" s="22">
        <v>8</v>
      </c>
      <c r="P27" s="22">
        <v>8</v>
      </c>
      <c r="Q27" s="22">
        <v>7</v>
      </c>
      <c r="R27" s="22">
        <v>10</v>
      </c>
      <c r="S27" s="22">
        <v>7</v>
      </c>
      <c r="T27" s="22">
        <v>5</v>
      </c>
      <c r="U27" s="22">
        <v>1</v>
      </c>
      <c r="V27" s="22">
        <v>9</v>
      </c>
      <c r="W27" s="22">
        <v>7</v>
      </c>
    </row>
    <row r="28" spans="1:23" ht="15" thickBot="1" x14ac:dyDescent="0.4">
      <c r="A28" s="13" t="s">
        <v>12</v>
      </c>
      <c r="B28" s="27">
        <v>147</v>
      </c>
      <c r="C28" s="27">
        <v>148</v>
      </c>
      <c r="D28" s="27">
        <v>156</v>
      </c>
      <c r="E28" s="27">
        <v>125</v>
      </c>
      <c r="F28" s="27">
        <v>184</v>
      </c>
      <c r="G28" s="27">
        <v>111</v>
      </c>
      <c r="H28" s="27">
        <v>76</v>
      </c>
      <c r="I28" s="27">
        <v>77</v>
      </c>
      <c r="J28" s="27">
        <v>49</v>
      </c>
      <c r="K28" s="27">
        <v>41</v>
      </c>
      <c r="L28" s="27">
        <v>62</v>
      </c>
      <c r="M28" s="27">
        <v>58</v>
      </c>
      <c r="N28" s="27">
        <v>56</v>
      </c>
      <c r="O28" s="27">
        <v>128</v>
      </c>
      <c r="P28" s="27">
        <v>102</v>
      </c>
      <c r="Q28" s="27">
        <v>99</v>
      </c>
      <c r="R28" s="27">
        <v>103</v>
      </c>
      <c r="S28" s="27">
        <v>137</v>
      </c>
      <c r="T28" s="27">
        <v>119</v>
      </c>
      <c r="U28" s="27">
        <v>102</v>
      </c>
      <c r="V28" s="27">
        <v>77</v>
      </c>
      <c r="W28" s="27">
        <v>70</v>
      </c>
    </row>
    <row r="29" spans="1:23" x14ac:dyDescent="0.35">
      <c r="B29" s="1"/>
    </row>
    <row r="30" spans="1:23" x14ac:dyDescent="0.35">
      <c r="A30" s="2" t="s">
        <v>13</v>
      </c>
      <c r="B30" s="3"/>
      <c r="C30" s="3"/>
      <c r="D30" s="3"/>
      <c r="E30" s="3"/>
      <c r="F30" s="3"/>
      <c r="G30" s="3"/>
      <c r="H30" s="3"/>
      <c r="I30" s="1"/>
      <c r="J30" s="1"/>
      <c r="K30" s="1"/>
      <c r="L30" s="1"/>
      <c r="M30" s="1"/>
      <c r="N30" s="15">
        <v>43587</v>
      </c>
      <c r="R30" s="37"/>
    </row>
    <row r="31" spans="1:23" x14ac:dyDescent="0.35">
      <c r="A31" s="2" t="s">
        <v>11</v>
      </c>
      <c r="B31" s="3"/>
      <c r="C31" s="3"/>
      <c r="D31" s="3"/>
      <c r="E31" s="3"/>
      <c r="F31" s="3"/>
      <c r="G31" s="3"/>
      <c r="H31" s="3"/>
      <c r="I31" s="1"/>
      <c r="J31" s="1"/>
      <c r="K31" s="1"/>
      <c r="L31" s="1"/>
      <c r="M31" s="1"/>
      <c r="N31" s="1"/>
    </row>
    <row r="32" spans="1:23" x14ac:dyDescent="0.35">
      <c r="A32" s="2" t="s">
        <v>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23" x14ac:dyDescent="0.35">
      <c r="A33" s="16" t="s">
        <v>21</v>
      </c>
      <c r="B33" s="1"/>
    </row>
    <row r="34" spans="1:23" x14ac:dyDescent="0.35">
      <c r="B34" s="1"/>
    </row>
    <row r="35" spans="1:23" ht="15.5" x14ac:dyDescent="0.35">
      <c r="A35" s="5"/>
      <c r="B35" s="17">
        <v>2001</v>
      </c>
      <c r="C35" s="17">
        <v>2002</v>
      </c>
      <c r="D35" s="17">
        <v>2003</v>
      </c>
      <c r="E35" s="17">
        <v>2004</v>
      </c>
      <c r="F35" s="17">
        <v>2005</v>
      </c>
      <c r="G35" s="17">
        <v>2006</v>
      </c>
      <c r="H35" s="17">
        <v>2007</v>
      </c>
      <c r="I35" s="17">
        <v>2008</v>
      </c>
      <c r="J35" s="17">
        <v>2009</v>
      </c>
      <c r="K35" s="17">
        <v>2010</v>
      </c>
      <c r="L35" s="17">
        <v>2011</v>
      </c>
      <c r="M35" s="17">
        <v>2012</v>
      </c>
      <c r="N35" s="17">
        <v>2013</v>
      </c>
      <c r="O35" s="17">
        <v>2014</v>
      </c>
      <c r="P35" s="17">
        <v>2015</v>
      </c>
      <c r="Q35" s="17">
        <v>2016</v>
      </c>
      <c r="R35" s="17">
        <v>2017</v>
      </c>
      <c r="S35" s="17">
        <v>2018</v>
      </c>
      <c r="T35" s="17">
        <v>2019</v>
      </c>
      <c r="U35" s="17">
        <v>2020</v>
      </c>
      <c r="V35" s="17">
        <v>2021</v>
      </c>
      <c r="W35" s="17">
        <v>2022</v>
      </c>
    </row>
    <row r="36" spans="1:23" ht="15.5" x14ac:dyDescent="0.35">
      <c r="A36" s="6" t="s">
        <v>0</v>
      </c>
      <c r="B36" s="28">
        <f>+B3/B$3</f>
        <v>1</v>
      </c>
      <c r="C36" s="28">
        <f t="shared" ref="C36:R36" si="4">+C3/C$3</f>
        <v>1</v>
      </c>
      <c r="D36" s="28">
        <f t="shared" si="4"/>
        <v>1</v>
      </c>
      <c r="E36" s="28">
        <f t="shared" si="4"/>
        <v>1</v>
      </c>
      <c r="F36" s="28">
        <f t="shared" si="4"/>
        <v>1</v>
      </c>
      <c r="G36" s="28">
        <f t="shared" si="4"/>
        <v>1</v>
      </c>
      <c r="H36" s="28">
        <f t="shared" si="4"/>
        <v>1</v>
      </c>
      <c r="I36" s="28">
        <f t="shared" si="4"/>
        <v>1</v>
      </c>
      <c r="J36" s="28">
        <f t="shared" si="4"/>
        <v>1</v>
      </c>
      <c r="K36" s="28">
        <f t="shared" si="4"/>
        <v>1</v>
      </c>
      <c r="L36" s="28">
        <f t="shared" si="4"/>
        <v>1</v>
      </c>
      <c r="M36" s="28">
        <f t="shared" si="4"/>
        <v>1</v>
      </c>
      <c r="N36" s="28">
        <f t="shared" si="4"/>
        <v>1</v>
      </c>
      <c r="O36" s="28">
        <f t="shared" si="4"/>
        <v>1</v>
      </c>
      <c r="P36" s="28">
        <f t="shared" si="4"/>
        <v>1</v>
      </c>
      <c r="Q36" s="28">
        <f t="shared" si="4"/>
        <v>1</v>
      </c>
      <c r="R36" s="28">
        <f t="shared" si="4"/>
        <v>1</v>
      </c>
      <c r="S36" s="28">
        <f t="shared" ref="S36:T36" si="5">+S3/S$3</f>
        <v>1</v>
      </c>
      <c r="T36" s="28">
        <f t="shared" si="5"/>
        <v>1</v>
      </c>
      <c r="U36" s="28">
        <f t="shared" ref="U36:W36" si="6">+U3/U$3</f>
        <v>1</v>
      </c>
      <c r="V36" s="28">
        <f t="shared" si="6"/>
        <v>1</v>
      </c>
      <c r="W36" s="28">
        <f t="shared" si="6"/>
        <v>1</v>
      </c>
    </row>
    <row r="37" spans="1:23" x14ac:dyDescent="0.35">
      <c r="A37" s="11" t="s">
        <v>1</v>
      </c>
      <c r="B37" s="29">
        <f t="shared" ref="B37:R37" si="7">+B4/B$3</f>
        <v>0.59677419354838712</v>
      </c>
      <c r="C37" s="29">
        <f t="shared" si="7"/>
        <v>0.58588957055214719</v>
      </c>
      <c r="D37" s="29">
        <f t="shared" si="7"/>
        <v>0.58550724637681162</v>
      </c>
      <c r="E37" s="29">
        <f t="shared" si="7"/>
        <v>0.59593023255813948</v>
      </c>
      <c r="F37" s="29">
        <f t="shared" si="7"/>
        <v>0.57183908045977017</v>
      </c>
      <c r="G37" s="29">
        <f t="shared" si="7"/>
        <v>0.55313351498637597</v>
      </c>
      <c r="H37" s="29">
        <f t="shared" si="7"/>
        <v>0.54447439353099736</v>
      </c>
      <c r="I37" s="29">
        <f t="shared" si="7"/>
        <v>0.5368421052631579</v>
      </c>
      <c r="J37" s="29">
        <f t="shared" si="7"/>
        <v>0.5310880829015544</v>
      </c>
      <c r="K37" s="29">
        <f t="shared" si="7"/>
        <v>0.51269035532994922</v>
      </c>
      <c r="L37" s="29">
        <f t="shared" si="7"/>
        <v>0.51970443349753692</v>
      </c>
      <c r="M37" s="29">
        <f t="shared" si="7"/>
        <v>0.51860465116279075</v>
      </c>
      <c r="N37" s="29">
        <f t="shared" si="7"/>
        <v>0.51416122004357301</v>
      </c>
      <c r="O37" s="29">
        <f t="shared" si="7"/>
        <v>0.50313152400835071</v>
      </c>
      <c r="P37" s="29">
        <f t="shared" si="7"/>
        <v>0.49695740365111563</v>
      </c>
      <c r="Q37" s="29">
        <f t="shared" si="7"/>
        <v>0.47920792079207919</v>
      </c>
      <c r="R37" s="29">
        <f t="shared" si="7"/>
        <v>0.4589178356713427</v>
      </c>
      <c r="S37" s="29">
        <f t="shared" ref="S37:T37" si="8">+S4/S$3</f>
        <v>0.46090534979423869</v>
      </c>
      <c r="T37" s="29">
        <f t="shared" si="8"/>
        <v>0.46284501061571126</v>
      </c>
      <c r="U37" s="29">
        <f t="shared" ref="U37:W37" si="9">+U4/U$3</f>
        <v>0.45253863134657835</v>
      </c>
      <c r="V37" s="29">
        <f t="shared" si="9"/>
        <v>0.4391891891891892</v>
      </c>
      <c r="W37" s="29">
        <f t="shared" si="9"/>
        <v>0.4606741573033708</v>
      </c>
    </row>
    <row r="38" spans="1:23" ht="15" thickBot="1" x14ac:dyDescent="0.4">
      <c r="A38" s="12" t="s">
        <v>2</v>
      </c>
      <c r="B38" s="30">
        <f t="shared" ref="B38:R38" si="10">+B5/B$3</f>
        <v>0.40322580645161288</v>
      </c>
      <c r="C38" s="30">
        <f t="shared" si="10"/>
        <v>0.41411042944785276</v>
      </c>
      <c r="D38" s="30">
        <f t="shared" si="10"/>
        <v>0.41449275362318838</v>
      </c>
      <c r="E38" s="30">
        <f t="shared" si="10"/>
        <v>0.40406976744186046</v>
      </c>
      <c r="F38" s="30">
        <f t="shared" si="10"/>
        <v>0.42816091954022989</v>
      </c>
      <c r="G38" s="30">
        <f t="shared" si="10"/>
        <v>0.44686648501362397</v>
      </c>
      <c r="H38" s="30">
        <f t="shared" si="10"/>
        <v>0.4555256064690027</v>
      </c>
      <c r="I38" s="30">
        <f t="shared" si="10"/>
        <v>0.4631578947368421</v>
      </c>
      <c r="J38" s="30">
        <f t="shared" si="10"/>
        <v>0.4689119170984456</v>
      </c>
      <c r="K38" s="30">
        <f t="shared" si="10"/>
        <v>0.48730964467005078</v>
      </c>
      <c r="L38" s="30">
        <f t="shared" si="10"/>
        <v>0.48029556650246308</v>
      </c>
      <c r="M38" s="30">
        <f t="shared" si="10"/>
        <v>0.4813953488372093</v>
      </c>
      <c r="N38" s="30">
        <f t="shared" si="10"/>
        <v>0.48583877995642699</v>
      </c>
      <c r="O38" s="30">
        <f t="shared" si="10"/>
        <v>0.49686847599164929</v>
      </c>
      <c r="P38" s="30">
        <f t="shared" si="10"/>
        <v>0.50304259634888437</v>
      </c>
      <c r="Q38" s="30">
        <f t="shared" si="10"/>
        <v>0.52079207920792081</v>
      </c>
      <c r="R38" s="30">
        <f t="shared" si="10"/>
        <v>0.5410821643286573</v>
      </c>
      <c r="S38" s="30">
        <f t="shared" ref="S38:T38" si="11">+S5/S$3</f>
        <v>0.53909465020576131</v>
      </c>
      <c r="T38" s="30">
        <f t="shared" si="11"/>
        <v>0.53715498938428874</v>
      </c>
      <c r="U38" s="30">
        <f t="shared" ref="U38:W38" si="12">+U5/U$3</f>
        <v>0.54746136865342165</v>
      </c>
      <c r="V38" s="30">
        <f t="shared" si="12"/>
        <v>0.56081081081081086</v>
      </c>
      <c r="W38" s="30">
        <f t="shared" si="12"/>
        <v>0.5393258426966292</v>
      </c>
    </row>
    <row r="39" spans="1:23" x14ac:dyDescent="0.35">
      <c r="A39" s="7" t="s">
        <v>3</v>
      </c>
      <c r="B39" s="31">
        <f t="shared" ref="B39:R39" si="13">+B6/B$3</f>
        <v>0.79354838709677422</v>
      </c>
      <c r="C39" s="31">
        <f t="shared" si="13"/>
        <v>0.81288343558282206</v>
      </c>
      <c r="D39" s="31">
        <f t="shared" si="13"/>
        <v>0.79710144927536231</v>
      </c>
      <c r="E39" s="31">
        <f t="shared" si="13"/>
        <v>0.79651162790697672</v>
      </c>
      <c r="F39" s="31">
        <f t="shared" si="13"/>
        <v>0.77298850574712641</v>
      </c>
      <c r="G39" s="31">
        <f t="shared" si="13"/>
        <v>0.75749318801089915</v>
      </c>
      <c r="H39" s="31">
        <f t="shared" si="13"/>
        <v>0.75741239892183287</v>
      </c>
      <c r="I39" s="31">
        <f t="shared" si="13"/>
        <v>0.76052631578947372</v>
      </c>
      <c r="J39" s="31">
        <f t="shared" si="13"/>
        <v>0.74352331606217614</v>
      </c>
      <c r="K39" s="31">
        <f t="shared" si="13"/>
        <v>0.69796954314720816</v>
      </c>
      <c r="L39" s="31">
        <f t="shared" si="13"/>
        <v>0.60098522167487689</v>
      </c>
      <c r="M39" s="31">
        <f t="shared" si="13"/>
        <v>0.60697674418604652</v>
      </c>
      <c r="N39" s="31">
        <f t="shared" si="13"/>
        <v>0.59912854030501095</v>
      </c>
      <c r="O39" s="31">
        <f t="shared" si="13"/>
        <v>0.56367432150313157</v>
      </c>
      <c r="P39" s="31">
        <f t="shared" si="13"/>
        <v>0.57403651115618659</v>
      </c>
      <c r="Q39" s="31">
        <f t="shared" si="13"/>
        <v>0.55247524752475252</v>
      </c>
      <c r="R39" s="31">
        <f t="shared" si="13"/>
        <v>0.56112224448897796</v>
      </c>
      <c r="S39" s="31">
        <f t="shared" ref="S39:T39" si="14">+S6/S$3</f>
        <v>0.54938271604938271</v>
      </c>
      <c r="T39" s="31">
        <f t="shared" si="14"/>
        <v>0.55838641188959659</v>
      </c>
      <c r="U39" s="31">
        <f t="shared" ref="U39:W39" si="15">+U6/U$3</f>
        <v>0.55408388520971308</v>
      </c>
      <c r="V39" s="31">
        <f t="shared" si="15"/>
        <v>0.54504504504504503</v>
      </c>
      <c r="W39" s="31">
        <f t="shared" si="15"/>
        <v>0.53033707865168545</v>
      </c>
    </row>
    <row r="40" spans="1:23" x14ac:dyDescent="0.35">
      <c r="A40" s="8" t="s">
        <v>4</v>
      </c>
      <c r="B40" s="32">
        <f t="shared" ref="B40:R40" si="16">+B7/B$3</f>
        <v>4.1935483870967745E-2</v>
      </c>
      <c r="C40" s="32">
        <f t="shared" si="16"/>
        <v>3.9877300613496931E-2</v>
      </c>
      <c r="D40" s="32">
        <f t="shared" si="16"/>
        <v>4.0579710144927533E-2</v>
      </c>
      <c r="E40" s="32">
        <f t="shared" si="16"/>
        <v>4.3604651162790699E-2</v>
      </c>
      <c r="F40" s="32">
        <f t="shared" si="16"/>
        <v>5.1724137931034482E-2</v>
      </c>
      <c r="G40" s="32">
        <f t="shared" si="16"/>
        <v>5.1771117166212535E-2</v>
      </c>
      <c r="H40" s="32">
        <f t="shared" si="16"/>
        <v>4.5822102425876012E-2</v>
      </c>
      <c r="I40" s="32">
        <f t="shared" si="16"/>
        <v>5.2631578947368418E-2</v>
      </c>
      <c r="J40" s="32">
        <f t="shared" si="16"/>
        <v>5.4404145077720206E-2</v>
      </c>
      <c r="K40" s="32">
        <f t="shared" si="16"/>
        <v>4.8223350253807105E-2</v>
      </c>
      <c r="L40" s="32">
        <f t="shared" si="16"/>
        <v>5.4187192118226604E-2</v>
      </c>
      <c r="M40" s="32">
        <f t="shared" si="16"/>
        <v>5.1162790697674418E-2</v>
      </c>
      <c r="N40" s="32">
        <f t="shared" si="16"/>
        <v>5.2287581699346407E-2</v>
      </c>
      <c r="O40" s="32">
        <f t="shared" si="16"/>
        <v>5.2192066805845511E-2</v>
      </c>
      <c r="P40" s="32">
        <f t="shared" si="16"/>
        <v>4.8681541582150101E-2</v>
      </c>
      <c r="Q40" s="32">
        <f t="shared" si="16"/>
        <v>4.5544554455445543E-2</v>
      </c>
      <c r="R40" s="32">
        <f t="shared" si="16"/>
        <v>4.2084168336673347E-2</v>
      </c>
      <c r="S40" s="32">
        <f t="shared" ref="S40:T40" si="17">+S7/S$3</f>
        <v>4.3209876543209874E-2</v>
      </c>
      <c r="T40" s="32">
        <f t="shared" si="17"/>
        <v>3.8216560509554139E-2</v>
      </c>
      <c r="U40" s="32">
        <f t="shared" ref="U40:W40" si="18">+U7/U$3</f>
        <v>3.9735099337748346E-2</v>
      </c>
      <c r="V40" s="32">
        <f t="shared" si="18"/>
        <v>4.2792792792792793E-2</v>
      </c>
      <c r="W40" s="32">
        <f t="shared" si="18"/>
        <v>5.1685393258426963E-2</v>
      </c>
    </row>
    <row r="41" spans="1:23" x14ac:dyDescent="0.35">
      <c r="A41" s="8" t="s">
        <v>6</v>
      </c>
      <c r="B41" s="32">
        <f t="shared" ref="B41:R41" si="19">+B8/B$3</f>
        <v>7.4193548387096769E-2</v>
      </c>
      <c r="C41" s="32">
        <f t="shared" si="19"/>
        <v>5.2147239263803678E-2</v>
      </c>
      <c r="D41" s="32">
        <f t="shared" si="19"/>
        <v>6.6666666666666666E-2</v>
      </c>
      <c r="E41" s="32">
        <f t="shared" si="19"/>
        <v>5.8139534883720929E-2</v>
      </c>
      <c r="F41" s="32">
        <f t="shared" si="19"/>
        <v>6.8965517241379309E-2</v>
      </c>
      <c r="G41" s="32">
        <f t="shared" si="19"/>
        <v>6.5395095367847406E-2</v>
      </c>
      <c r="H41" s="32">
        <f t="shared" si="19"/>
        <v>6.7385444743935305E-2</v>
      </c>
      <c r="I41" s="32">
        <f t="shared" si="19"/>
        <v>5.7894736842105263E-2</v>
      </c>
      <c r="J41" s="32">
        <f t="shared" si="19"/>
        <v>6.4766839378238336E-2</v>
      </c>
      <c r="K41" s="32">
        <f t="shared" si="19"/>
        <v>7.8680203045685279E-2</v>
      </c>
      <c r="L41" s="32">
        <f t="shared" si="19"/>
        <v>7.8817733990147784E-2</v>
      </c>
      <c r="M41" s="32">
        <f t="shared" si="19"/>
        <v>7.2093023255813959E-2</v>
      </c>
      <c r="N41" s="32">
        <f t="shared" si="19"/>
        <v>8.0610021786492375E-2</v>
      </c>
      <c r="O41" s="32">
        <f t="shared" si="19"/>
        <v>0.10020876826722339</v>
      </c>
      <c r="P41" s="32">
        <f t="shared" si="19"/>
        <v>0.10344827586206896</v>
      </c>
      <c r="Q41" s="32">
        <f t="shared" si="19"/>
        <v>0.10297029702970296</v>
      </c>
      <c r="R41" s="32">
        <f t="shared" si="19"/>
        <v>0.10621242484969939</v>
      </c>
      <c r="S41" s="32">
        <f t="shared" ref="S41:T41" si="20">+S8/S$3</f>
        <v>0.10699588477366255</v>
      </c>
      <c r="T41" s="32">
        <f t="shared" si="20"/>
        <v>9.9787685774946927E-2</v>
      </c>
      <c r="U41" s="32">
        <f t="shared" ref="U41:W41" si="21">+U8/U$3</f>
        <v>0.10154525386313466</v>
      </c>
      <c r="V41" s="32">
        <f t="shared" si="21"/>
        <v>0.11261261261261261</v>
      </c>
      <c r="W41" s="32">
        <f t="shared" si="21"/>
        <v>0.11235955056179775</v>
      </c>
    </row>
    <row r="42" spans="1:23" x14ac:dyDescent="0.35">
      <c r="A42" s="8" t="s">
        <v>15</v>
      </c>
      <c r="B42" s="32" t="s">
        <v>5</v>
      </c>
      <c r="C42" s="32" t="s">
        <v>5</v>
      </c>
      <c r="D42" s="32" t="s">
        <v>5</v>
      </c>
      <c r="E42" s="32" t="s">
        <v>5</v>
      </c>
      <c r="F42" s="32" t="s">
        <v>5</v>
      </c>
      <c r="G42" s="32">
        <f t="shared" ref="G42:R42" si="22">+G9/G$3</f>
        <v>2.7247956403269754E-3</v>
      </c>
      <c r="H42" s="32">
        <f t="shared" si="22"/>
        <v>2.6954177897574125E-3</v>
      </c>
      <c r="I42" s="32">
        <f t="shared" si="22"/>
        <v>7.8947368421052634E-3</v>
      </c>
      <c r="J42" s="32">
        <f t="shared" si="22"/>
        <v>7.7720207253886009E-3</v>
      </c>
      <c r="K42" s="32">
        <f t="shared" si="22"/>
        <v>7.6142131979695434E-3</v>
      </c>
      <c r="L42" s="32">
        <f t="shared" si="22"/>
        <v>2.4630541871921183E-3</v>
      </c>
      <c r="M42" s="32">
        <f t="shared" si="22"/>
        <v>2.3255813953488372E-3</v>
      </c>
      <c r="N42" s="32">
        <f t="shared" si="22"/>
        <v>6.5359477124183009E-3</v>
      </c>
      <c r="O42" s="32">
        <f t="shared" si="22"/>
        <v>4.1753653444676405E-3</v>
      </c>
      <c r="P42" s="32">
        <f t="shared" si="22"/>
        <v>4.0567951318458417E-3</v>
      </c>
      <c r="Q42" s="32">
        <f t="shared" si="22"/>
        <v>3.9603960396039604E-3</v>
      </c>
      <c r="R42" s="32">
        <f t="shared" si="22"/>
        <v>2.004008016032064E-3</v>
      </c>
      <c r="S42" s="32">
        <f t="shared" ref="S42:T42" si="23">+S9/S$3</f>
        <v>2.05761316872428E-3</v>
      </c>
      <c r="T42" s="32">
        <f t="shared" si="23"/>
        <v>2.1231422505307855E-3</v>
      </c>
      <c r="U42" s="32">
        <f t="shared" ref="U42:W42" si="24">+U9/U$3</f>
        <v>2.2075055187637969E-3</v>
      </c>
      <c r="V42" s="32">
        <f t="shared" si="24"/>
        <v>2.2522522522522522E-3</v>
      </c>
      <c r="W42" s="32">
        <f t="shared" si="24"/>
        <v>2.2471910112359553E-3</v>
      </c>
    </row>
    <row r="43" spans="1:23" x14ac:dyDescent="0.35">
      <c r="A43" s="8" t="s">
        <v>9</v>
      </c>
      <c r="B43" s="32" t="s">
        <v>5</v>
      </c>
      <c r="C43" s="32" t="s">
        <v>5</v>
      </c>
      <c r="D43" s="32" t="s">
        <v>5</v>
      </c>
      <c r="E43" s="32" t="s">
        <v>5</v>
      </c>
      <c r="F43" s="32" t="s">
        <v>5</v>
      </c>
      <c r="G43" s="32" t="s">
        <v>5</v>
      </c>
      <c r="H43" s="32" t="s">
        <v>5</v>
      </c>
      <c r="I43" s="32" t="s">
        <v>5</v>
      </c>
      <c r="J43" s="32" t="s">
        <v>5</v>
      </c>
      <c r="K43" s="32">
        <f t="shared" ref="K43:R43" si="25">+K10/K$3</f>
        <v>0.1065989847715736</v>
      </c>
      <c r="L43" s="32">
        <f t="shared" si="25"/>
        <v>0.10591133004926108</v>
      </c>
      <c r="M43" s="32">
        <f t="shared" si="25"/>
        <v>0.10697674418604651</v>
      </c>
      <c r="N43" s="32">
        <f t="shared" si="25"/>
        <v>0.10457516339869281</v>
      </c>
      <c r="O43" s="32">
        <f t="shared" si="25"/>
        <v>0.12526096033402923</v>
      </c>
      <c r="P43" s="32">
        <f t="shared" si="25"/>
        <v>0.13590263691683571</v>
      </c>
      <c r="Q43" s="32">
        <f t="shared" si="25"/>
        <v>0.13861386138613863</v>
      </c>
      <c r="R43" s="32">
        <f t="shared" si="25"/>
        <v>0.13627254509018036</v>
      </c>
      <c r="S43" s="32">
        <f t="shared" ref="S43:T43" si="26">+S10/S$3</f>
        <v>0.14814814814814814</v>
      </c>
      <c r="T43" s="32">
        <f t="shared" si="26"/>
        <v>0.15498938428874734</v>
      </c>
      <c r="U43" s="32">
        <f t="shared" ref="U43:W43" si="27">+U10/U$3</f>
        <v>0.15894039735099338</v>
      </c>
      <c r="V43" s="32">
        <f t="shared" si="27"/>
        <v>0.16441441441441443</v>
      </c>
      <c r="W43" s="32">
        <f t="shared" si="27"/>
        <v>0.16853932584269662</v>
      </c>
    </row>
    <row r="44" spans="1:23" x14ac:dyDescent="0.35">
      <c r="A44" s="8" t="s">
        <v>16</v>
      </c>
      <c r="B44" s="32" t="s">
        <v>5</v>
      </c>
      <c r="C44" s="32" t="s">
        <v>5</v>
      </c>
      <c r="D44" s="32" t="s">
        <v>5</v>
      </c>
      <c r="E44" s="32" t="s">
        <v>5</v>
      </c>
      <c r="F44" s="32" t="s">
        <v>5</v>
      </c>
      <c r="G44" s="32" t="s">
        <v>5</v>
      </c>
      <c r="H44" s="32" t="s">
        <v>5</v>
      </c>
      <c r="I44" s="32" t="s">
        <v>5</v>
      </c>
      <c r="J44" s="32" t="s">
        <v>5</v>
      </c>
      <c r="K44" s="32">
        <f t="shared" ref="K44:R44" si="28">+K11/K$3</f>
        <v>2.5380710659898475E-3</v>
      </c>
      <c r="L44" s="32">
        <f t="shared" si="28"/>
        <v>2.4630541871921183E-3</v>
      </c>
      <c r="M44" s="32">
        <f t="shared" si="28"/>
        <v>2.3255813953488372E-3</v>
      </c>
      <c r="N44" s="32">
        <f t="shared" si="28"/>
        <v>2.1786492374727671E-3</v>
      </c>
      <c r="O44" s="32">
        <f t="shared" si="28"/>
        <v>2.0876826722338203E-3</v>
      </c>
      <c r="P44" s="32">
        <f t="shared" si="28"/>
        <v>2.0283975659229209E-3</v>
      </c>
      <c r="Q44" s="32">
        <f t="shared" si="28"/>
        <v>1.9801980198019802E-3</v>
      </c>
      <c r="R44" s="32">
        <f t="shared" si="28"/>
        <v>2.004008016032064E-3</v>
      </c>
      <c r="S44" s="32">
        <f t="shared" ref="S44:T44" si="29">+S11/S$3</f>
        <v>2.05761316872428E-3</v>
      </c>
      <c r="T44" s="32">
        <f t="shared" si="29"/>
        <v>2.1231422505307855E-3</v>
      </c>
      <c r="U44" s="32">
        <f t="shared" ref="U44:W44" si="30">+U11/U$3</f>
        <v>2.2075055187637969E-3</v>
      </c>
      <c r="V44" s="32">
        <f t="shared" si="30"/>
        <v>2.2522522522522522E-3</v>
      </c>
      <c r="W44" s="32">
        <f t="shared" si="30"/>
        <v>2.2471910112359553E-3</v>
      </c>
    </row>
    <row r="45" spans="1:23" x14ac:dyDescent="0.35">
      <c r="A45" s="14" t="s">
        <v>17</v>
      </c>
      <c r="B45" s="33">
        <f t="shared" ref="B45:R45" si="31">+B12/B$3</f>
        <v>6.4516129032258063E-2</v>
      </c>
      <c r="C45" s="33">
        <f t="shared" si="31"/>
        <v>8.2822085889570546E-2</v>
      </c>
      <c r="D45" s="33">
        <f t="shared" si="31"/>
        <v>6.0869565217391307E-2</v>
      </c>
      <c r="E45" s="33">
        <f t="shared" si="31"/>
        <v>6.9767441860465115E-2</v>
      </c>
      <c r="F45" s="33">
        <f t="shared" si="31"/>
        <v>7.4712643678160925E-2</v>
      </c>
      <c r="G45" s="33">
        <f t="shared" si="31"/>
        <v>8.9918256130790186E-2</v>
      </c>
      <c r="H45" s="33">
        <f t="shared" si="31"/>
        <v>8.6253369272237201E-2</v>
      </c>
      <c r="I45" s="33">
        <f t="shared" si="31"/>
        <v>8.9473684210526316E-2</v>
      </c>
      <c r="J45" s="33">
        <f t="shared" si="31"/>
        <v>9.3264248704663211E-2</v>
      </c>
      <c r="K45" s="34">
        <f t="shared" si="31"/>
        <v>0.10913705583756345</v>
      </c>
      <c r="L45" s="34">
        <f t="shared" si="31"/>
        <v>0.10837438423645321</v>
      </c>
      <c r="M45" s="34">
        <f t="shared" si="31"/>
        <v>0.10930232558139535</v>
      </c>
      <c r="N45" s="34">
        <f t="shared" si="31"/>
        <v>0.10675381263616558</v>
      </c>
      <c r="O45" s="34">
        <f t="shared" si="31"/>
        <v>0.12734864300626306</v>
      </c>
      <c r="P45" s="34">
        <f t="shared" si="31"/>
        <v>0.13793103448275862</v>
      </c>
      <c r="Q45" s="34">
        <f t="shared" si="31"/>
        <v>0.14059405940594061</v>
      </c>
      <c r="R45" s="34">
        <f t="shared" si="31"/>
        <v>0.13827655310621242</v>
      </c>
      <c r="S45" s="34">
        <f t="shared" ref="S45:T45" si="32">+S12/S$3</f>
        <v>0.15020576131687244</v>
      </c>
      <c r="T45" s="34">
        <f t="shared" si="32"/>
        <v>0.15711252653927812</v>
      </c>
      <c r="U45" s="34">
        <f t="shared" ref="U45:W45" si="33">+U12/U$3</f>
        <v>0.16114790286975716</v>
      </c>
      <c r="V45" s="34">
        <f t="shared" si="33"/>
        <v>0.16666666666666666</v>
      </c>
      <c r="W45" s="34">
        <f t="shared" si="33"/>
        <v>0.17078651685393259</v>
      </c>
    </row>
    <row r="46" spans="1:23" x14ac:dyDescent="0.35">
      <c r="A46" s="8" t="s">
        <v>10</v>
      </c>
      <c r="B46" s="32" t="s">
        <v>5</v>
      </c>
      <c r="C46" s="32" t="s">
        <v>5</v>
      </c>
      <c r="D46" s="32" t="s">
        <v>5</v>
      </c>
      <c r="E46" s="32" t="s">
        <v>5</v>
      </c>
      <c r="F46" s="32" t="s">
        <v>5</v>
      </c>
      <c r="G46" s="32" t="s">
        <v>5</v>
      </c>
      <c r="H46" s="32" t="s">
        <v>5</v>
      </c>
      <c r="I46" s="32" t="s">
        <v>5</v>
      </c>
      <c r="J46" s="32" t="s">
        <v>5</v>
      </c>
      <c r="K46" s="32">
        <f t="shared" ref="K46:K47" si="34">+K13/K$3</f>
        <v>3.2994923857868022E-2</v>
      </c>
      <c r="L46" s="32">
        <f t="shared" ref="L46:R46" si="35">+L13/L$3</f>
        <v>3.2019704433497539E-2</v>
      </c>
      <c r="M46" s="32">
        <f t="shared" si="35"/>
        <v>3.4883720930232558E-2</v>
      </c>
      <c r="N46" s="32">
        <f t="shared" si="35"/>
        <v>3.0501089324618737E-2</v>
      </c>
      <c r="O46" s="32">
        <f t="shared" si="35"/>
        <v>3.5490605427974949E-2</v>
      </c>
      <c r="P46" s="32">
        <f t="shared" si="35"/>
        <v>3.8539553752535496E-2</v>
      </c>
      <c r="Q46" s="32">
        <f t="shared" si="35"/>
        <v>3.9603960396039604E-2</v>
      </c>
      <c r="R46" s="32">
        <f t="shared" si="35"/>
        <v>3.2064128256513023E-2</v>
      </c>
      <c r="S46" s="32">
        <f t="shared" ref="S46:T46" si="36">+S13/S$3</f>
        <v>3.7037037037037035E-2</v>
      </c>
      <c r="T46" s="32">
        <f t="shared" si="36"/>
        <v>3.8216560509554139E-2</v>
      </c>
      <c r="U46" s="32">
        <f t="shared" ref="U46:W46" si="37">+U13/U$3</f>
        <v>3.7527593818984545E-2</v>
      </c>
      <c r="V46" s="32">
        <f t="shared" si="37"/>
        <v>3.6036036036036036E-2</v>
      </c>
      <c r="W46" s="32">
        <f t="shared" si="37"/>
        <v>3.8202247191011236E-2</v>
      </c>
    </row>
    <row r="47" spans="1:23" x14ac:dyDescent="0.35">
      <c r="A47" s="8" t="s">
        <v>7</v>
      </c>
      <c r="B47" s="32">
        <f t="shared" ref="B47:J47" si="38">+B14/B$3</f>
        <v>2.5806451612903226E-2</v>
      </c>
      <c r="C47" s="32">
        <f t="shared" si="38"/>
        <v>1.2269938650306749E-2</v>
      </c>
      <c r="D47" s="32">
        <f t="shared" si="38"/>
        <v>3.4782608695652174E-2</v>
      </c>
      <c r="E47" s="32">
        <f t="shared" si="38"/>
        <v>3.1976744186046513E-2</v>
      </c>
      <c r="F47" s="32">
        <f t="shared" si="38"/>
        <v>3.1609195402298854E-2</v>
      </c>
      <c r="G47" s="32">
        <f t="shared" si="38"/>
        <v>3.2697547683923703E-2</v>
      </c>
      <c r="H47" s="32">
        <f t="shared" si="38"/>
        <v>4.0431266846361183E-2</v>
      </c>
      <c r="I47" s="32">
        <f t="shared" si="38"/>
        <v>3.1578947368421054E-2</v>
      </c>
      <c r="J47" s="32">
        <f t="shared" si="38"/>
        <v>3.6269430051813469E-2</v>
      </c>
      <c r="K47" s="32">
        <f t="shared" si="34"/>
        <v>2.5380710659898477E-2</v>
      </c>
      <c r="L47" s="32">
        <f t="shared" ref="L47:R47" si="39">+L14/L$3</f>
        <v>1.7241379310344827E-2</v>
      </c>
      <c r="M47" s="32">
        <f t="shared" si="39"/>
        <v>1.8604651162790697E-2</v>
      </c>
      <c r="N47" s="32">
        <f t="shared" si="39"/>
        <v>4.5751633986928102E-2</v>
      </c>
      <c r="O47" s="32">
        <f t="shared" si="39"/>
        <v>2.7139874739039668E-2</v>
      </c>
      <c r="P47" s="32">
        <f t="shared" si="39"/>
        <v>2.8397565922920892E-2</v>
      </c>
      <c r="Q47" s="32">
        <f t="shared" si="39"/>
        <v>3.3663366336633666E-2</v>
      </c>
      <c r="R47" s="32">
        <f t="shared" si="39"/>
        <v>3.2064128256513023E-2</v>
      </c>
      <c r="S47" s="32">
        <f t="shared" ref="S47:T47" si="40">+S14/S$3</f>
        <v>2.8806584362139918E-2</v>
      </c>
      <c r="T47" s="32">
        <f t="shared" si="40"/>
        <v>2.5477707006369428E-2</v>
      </c>
      <c r="U47" s="32">
        <f t="shared" ref="U47:W47" si="41">+U14/U$3</f>
        <v>1.3245033112582781E-2</v>
      </c>
      <c r="V47" s="32">
        <f t="shared" si="41"/>
        <v>1.1261261261261261E-2</v>
      </c>
      <c r="W47" s="32">
        <f t="shared" si="41"/>
        <v>1.3483146067415731E-2</v>
      </c>
    </row>
    <row r="48" spans="1:23" x14ac:dyDescent="0.35">
      <c r="A48" s="8" t="s">
        <v>12</v>
      </c>
      <c r="B48" s="32" t="s">
        <v>5</v>
      </c>
      <c r="C48" s="32" t="s">
        <v>5</v>
      </c>
      <c r="D48" s="32" t="s">
        <v>5</v>
      </c>
      <c r="E48" s="32" t="s">
        <v>5</v>
      </c>
      <c r="F48" s="32" t="s">
        <v>5</v>
      </c>
      <c r="G48" s="32" t="s">
        <v>5</v>
      </c>
      <c r="H48" s="32" t="s">
        <v>5</v>
      </c>
      <c r="I48" s="32" t="s">
        <v>5</v>
      </c>
      <c r="J48" s="32" t="s">
        <v>5</v>
      </c>
      <c r="K48" s="32" t="s">
        <v>5</v>
      </c>
      <c r="L48" s="35">
        <f t="shared" ref="L48:R48" si="42">+L15/L$3</f>
        <v>0.10591133004926108</v>
      </c>
      <c r="M48" s="35">
        <f t="shared" si="42"/>
        <v>0.10465116279069768</v>
      </c>
      <c r="N48" s="35">
        <f t="shared" si="42"/>
        <v>7.8431372549019607E-2</v>
      </c>
      <c r="O48" s="35">
        <f t="shared" si="42"/>
        <v>8.9770354906054284E-2</v>
      </c>
      <c r="P48" s="35">
        <f t="shared" si="42"/>
        <v>6.4908722109533468E-2</v>
      </c>
      <c r="Q48" s="35">
        <f t="shared" si="42"/>
        <v>8.1188118811881191E-2</v>
      </c>
      <c r="R48" s="35">
        <f t="shared" si="42"/>
        <v>8.617234468937876E-2</v>
      </c>
      <c r="S48" s="35">
        <f t="shared" ref="S48:T48" si="43">+S15/S$3</f>
        <v>8.2304526748971193E-2</v>
      </c>
      <c r="T48" s="35">
        <f t="shared" si="43"/>
        <v>8.0679405520169847E-2</v>
      </c>
      <c r="U48" s="35">
        <f t="shared" ref="U48:W48" si="44">+U15/U$3</f>
        <v>9.0507726269315678E-2</v>
      </c>
      <c r="V48" s="35">
        <f t="shared" si="44"/>
        <v>8.3333333333333329E-2</v>
      </c>
      <c r="W48" s="35">
        <f t="shared" si="44"/>
        <v>8.0898876404494377E-2</v>
      </c>
    </row>
    <row r="49" spans="1:23" x14ac:dyDescent="0.35">
      <c r="A49" s="4" t="s">
        <v>8</v>
      </c>
      <c r="B49" s="26">
        <f t="shared" ref="B49:E49" si="45">B$16</f>
        <v>361</v>
      </c>
      <c r="C49" s="26">
        <f t="shared" si="45"/>
        <v>360</v>
      </c>
      <c r="D49" s="26">
        <f t="shared" si="45"/>
        <v>422</v>
      </c>
      <c r="E49" s="26">
        <f t="shared" si="45"/>
        <v>472</v>
      </c>
      <c r="F49" s="26">
        <f>F$16</f>
        <v>513</v>
      </c>
      <c r="G49" s="26">
        <f t="shared" ref="G49:W49" si="46">G$16</f>
        <v>517</v>
      </c>
      <c r="H49" s="26">
        <f t="shared" si="46"/>
        <v>526</v>
      </c>
      <c r="I49" s="26">
        <f t="shared" si="46"/>
        <v>511</v>
      </c>
      <c r="J49" s="26">
        <f>J$16</f>
        <v>553</v>
      </c>
      <c r="K49" s="26">
        <f t="shared" si="46"/>
        <v>568</v>
      </c>
      <c r="L49" s="26">
        <f t="shared" si="46"/>
        <v>558</v>
      </c>
      <c r="M49" s="26">
        <f t="shared" si="46"/>
        <v>613</v>
      </c>
      <c r="N49" s="26">
        <f t="shared" si="46"/>
        <v>651</v>
      </c>
      <c r="O49" s="26">
        <f t="shared" si="46"/>
        <v>758</v>
      </c>
      <c r="P49" s="26">
        <f t="shared" si="46"/>
        <v>724</v>
      </c>
      <c r="Q49" s="26">
        <f t="shared" si="46"/>
        <v>688</v>
      </c>
      <c r="R49" s="26">
        <f t="shared" si="46"/>
        <v>725</v>
      </c>
      <c r="S49" s="26">
        <f t="shared" si="46"/>
        <v>688</v>
      </c>
      <c r="T49" s="26">
        <f t="shared" si="46"/>
        <v>668</v>
      </c>
      <c r="U49" s="26">
        <f t="shared" si="46"/>
        <v>655</v>
      </c>
      <c r="V49" s="26">
        <f t="shared" si="46"/>
        <v>656</v>
      </c>
      <c r="W49" s="26">
        <f t="shared" si="46"/>
        <v>662</v>
      </c>
    </row>
    <row r="50" spans="1:23" x14ac:dyDescent="0.35">
      <c r="A50" s="11" t="s">
        <v>1</v>
      </c>
      <c r="B50" s="29">
        <f t="shared" ref="B50:R50" si="47">+B17/B$16</f>
        <v>0.57340720221606645</v>
      </c>
      <c r="C50" s="29">
        <f t="shared" si="47"/>
        <v>0.51111111111111107</v>
      </c>
      <c r="D50" s="29">
        <f t="shared" si="47"/>
        <v>0.50473933649289104</v>
      </c>
      <c r="E50" s="29">
        <f t="shared" si="47"/>
        <v>0.4978813559322034</v>
      </c>
      <c r="F50" s="29">
        <f t="shared" si="47"/>
        <v>0.46978557504873292</v>
      </c>
      <c r="G50" s="29">
        <f t="shared" si="47"/>
        <v>0.44294003868471954</v>
      </c>
      <c r="H50" s="29">
        <f t="shared" si="47"/>
        <v>0.45817490494296575</v>
      </c>
      <c r="I50" s="29">
        <f t="shared" si="47"/>
        <v>0.41878669275929548</v>
      </c>
      <c r="J50" s="29">
        <f t="shared" si="47"/>
        <v>0.42314647377938519</v>
      </c>
      <c r="K50" s="29">
        <f t="shared" si="47"/>
        <v>0.42957746478873238</v>
      </c>
      <c r="L50" s="29">
        <f t="shared" si="47"/>
        <v>0.3996415770609319</v>
      </c>
      <c r="M50" s="29">
        <f t="shared" si="47"/>
        <v>0.42740619902120719</v>
      </c>
      <c r="N50" s="29">
        <f t="shared" si="47"/>
        <v>0.42549923195084488</v>
      </c>
      <c r="O50" s="29">
        <f t="shared" si="47"/>
        <v>0.42612137203166228</v>
      </c>
      <c r="P50" s="29">
        <f t="shared" si="47"/>
        <v>0.41160220994475138</v>
      </c>
      <c r="Q50" s="29">
        <f t="shared" si="47"/>
        <v>0.41133720930232559</v>
      </c>
      <c r="R50" s="29">
        <f t="shared" si="47"/>
        <v>0.39310344827586208</v>
      </c>
      <c r="S50" s="29">
        <f t="shared" ref="S50:T50" si="48">+S17/S$16</f>
        <v>0.39389534883720928</v>
      </c>
      <c r="T50" s="29">
        <f t="shared" si="48"/>
        <v>0.38772455089820357</v>
      </c>
      <c r="U50" s="29">
        <f t="shared" ref="U50:W50" si="49">+U17/U$16</f>
        <v>0.38473282442748091</v>
      </c>
      <c r="V50" s="29">
        <f t="shared" si="49"/>
        <v>0.39329268292682928</v>
      </c>
      <c r="W50" s="29">
        <f t="shared" si="49"/>
        <v>0.40785498489425981</v>
      </c>
    </row>
    <row r="51" spans="1:23" ht="15" thickBot="1" x14ac:dyDescent="0.4">
      <c r="A51" s="12" t="s">
        <v>2</v>
      </c>
      <c r="B51" s="30">
        <f t="shared" ref="B51:R51" si="50">+B18/B$16</f>
        <v>0.4265927977839335</v>
      </c>
      <c r="C51" s="30">
        <f t="shared" si="50"/>
        <v>0.48888888888888887</v>
      </c>
      <c r="D51" s="30">
        <f t="shared" si="50"/>
        <v>0.49526066350710901</v>
      </c>
      <c r="E51" s="30">
        <f t="shared" si="50"/>
        <v>0.5021186440677966</v>
      </c>
      <c r="F51" s="30">
        <f t="shared" si="50"/>
        <v>0.53021442495126703</v>
      </c>
      <c r="G51" s="30">
        <f t="shared" si="50"/>
        <v>0.55705996131528046</v>
      </c>
      <c r="H51" s="30">
        <f t="shared" si="50"/>
        <v>0.54182509505703425</v>
      </c>
      <c r="I51" s="30">
        <f t="shared" si="50"/>
        <v>0.58121330724070452</v>
      </c>
      <c r="J51" s="30">
        <f t="shared" si="50"/>
        <v>0.57685352622061481</v>
      </c>
      <c r="K51" s="30">
        <f t="shared" si="50"/>
        <v>0.57042253521126762</v>
      </c>
      <c r="L51" s="30">
        <f t="shared" si="50"/>
        <v>0.60035842293906805</v>
      </c>
      <c r="M51" s="30">
        <f t="shared" si="50"/>
        <v>0.57259380097879287</v>
      </c>
      <c r="N51" s="30">
        <f t="shared" si="50"/>
        <v>0.57450076804915517</v>
      </c>
      <c r="O51" s="30">
        <f t="shared" si="50"/>
        <v>0.57387862796833777</v>
      </c>
      <c r="P51" s="30">
        <f t="shared" si="50"/>
        <v>0.58839779005524862</v>
      </c>
      <c r="Q51" s="30">
        <f t="shared" si="50"/>
        <v>0.58866279069767447</v>
      </c>
      <c r="R51" s="30">
        <f t="shared" si="50"/>
        <v>0.60689655172413792</v>
      </c>
      <c r="S51" s="30">
        <f t="shared" ref="S51:T51" si="51">+S18/S$16</f>
        <v>0.60610465116279066</v>
      </c>
      <c r="T51" s="30">
        <f t="shared" si="51"/>
        <v>0.61227544910179643</v>
      </c>
      <c r="U51" s="30">
        <f t="shared" ref="U51:W51" si="52">+U18/U$16</f>
        <v>0.61526717557251909</v>
      </c>
      <c r="V51" s="30">
        <f t="shared" si="52"/>
        <v>0.60670731707317072</v>
      </c>
      <c r="W51" s="30">
        <f t="shared" si="52"/>
        <v>0.59214501510574014</v>
      </c>
    </row>
    <row r="52" spans="1:23" x14ac:dyDescent="0.35">
      <c r="A52" s="9" t="s">
        <v>3</v>
      </c>
      <c r="B52" s="31">
        <f t="shared" ref="B52:Q52" si="53">+B19/B$16</f>
        <v>0.49307479224376732</v>
      </c>
      <c r="C52" s="31">
        <f t="shared" si="53"/>
        <v>0.47222222222222221</v>
      </c>
      <c r="D52" s="31">
        <f t="shared" si="53"/>
        <v>0.47393364928909953</v>
      </c>
      <c r="E52" s="31">
        <f t="shared" si="53"/>
        <v>0.58686440677966101</v>
      </c>
      <c r="F52" s="31">
        <f t="shared" si="53"/>
        <v>0.49512670565302142</v>
      </c>
      <c r="G52" s="31">
        <f t="shared" si="53"/>
        <v>0.63056092843326883</v>
      </c>
      <c r="H52" s="31">
        <f t="shared" si="53"/>
        <v>0.67490494296577952</v>
      </c>
      <c r="I52" s="31">
        <f t="shared" si="53"/>
        <v>0.63600782778864973</v>
      </c>
      <c r="J52" s="31">
        <f t="shared" si="53"/>
        <v>0.68535262206148284</v>
      </c>
      <c r="K52" s="31">
        <f t="shared" si="53"/>
        <v>0.70950704225352113</v>
      </c>
      <c r="L52" s="31">
        <f t="shared" si="53"/>
        <v>0.65412186379928317</v>
      </c>
      <c r="M52" s="31">
        <f t="shared" si="53"/>
        <v>0.67210440456769982</v>
      </c>
      <c r="N52" s="31">
        <f t="shared" si="53"/>
        <v>0.63901689708141318</v>
      </c>
      <c r="O52" s="31">
        <f t="shared" si="53"/>
        <v>0.579155672823219</v>
      </c>
      <c r="P52" s="31">
        <f t="shared" si="53"/>
        <v>0.58149171270718236</v>
      </c>
      <c r="Q52" s="31">
        <f t="shared" si="53"/>
        <v>0.5566860465116279</v>
      </c>
      <c r="R52" s="32">
        <f t="shared" ref="B52:R53" si="54">+R19/R$16</f>
        <v>0.54068965517241374</v>
      </c>
      <c r="S52" s="32">
        <f t="shared" ref="S52:T52" si="55">+S19/S$16</f>
        <v>0.49854651162790697</v>
      </c>
      <c r="T52" s="32">
        <f t="shared" si="55"/>
        <v>0.51946107784431139</v>
      </c>
      <c r="U52" s="32">
        <f t="shared" ref="U52:W52" si="56">+U19/U$16</f>
        <v>0.51908396946564883</v>
      </c>
      <c r="V52" s="32">
        <f t="shared" si="56"/>
        <v>0.50457317073170727</v>
      </c>
      <c r="W52" s="32">
        <f t="shared" si="56"/>
        <v>0.51359516616314205</v>
      </c>
    </row>
    <row r="53" spans="1:23" x14ac:dyDescent="0.35">
      <c r="A53" s="10" t="s">
        <v>4</v>
      </c>
      <c r="B53" s="32">
        <f t="shared" si="54"/>
        <v>1.662049861495845E-2</v>
      </c>
      <c r="C53" s="32">
        <f t="shared" si="54"/>
        <v>1.9444444444444445E-2</v>
      </c>
      <c r="D53" s="32">
        <f t="shared" si="54"/>
        <v>3.0805687203791468E-2</v>
      </c>
      <c r="E53" s="32">
        <f t="shared" si="54"/>
        <v>2.9661016949152543E-2</v>
      </c>
      <c r="F53" s="32">
        <f t="shared" si="54"/>
        <v>2.3391812865497075E-2</v>
      </c>
      <c r="G53" s="32">
        <f t="shared" si="54"/>
        <v>2.321083172147002E-2</v>
      </c>
      <c r="H53" s="32">
        <f t="shared" si="54"/>
        <v>2.0912547528517109E-2</v>
      </c>
      <c r="I53" s="32">
        <f t="shared" si="54"/>
        <v>2.1526418786692758E-2</v>
      </c>
      <c r="J53" s="32">
        <f t="shared" si="54"/>
        <v>2.8933092224231464E-2</v>
      </c>
      <c r="K53" s="32">
        <f t="shared" si="54"/>
        <v>2.9929577464788731E-2</v>
      </c>
      <c r="L53" s="32">
        <f t="shared" si="54"/>
        <v>3.4050179211469536E-2</v>
      </c>
      <c r="M53" s="32">
        <f t="shared" si="54"/>
        <v>3.4257748776508973E-2</v>
      </c>
      <c r="N53" s="32">
        <f t="shared" si="54"/>
        <v>3.3794162826420893E-2</v>
      </c>
      <c r="O53" s="32">
        <f t="shared" si="54"/>
        <v>2.6385224274406333E-2</v>
      </c>
      <c r="P53" s="32">
        <f t="shared" si="54"/>
        <v>3.591160220994475E-2</v>
      </c>
      <c r="Q53" s="32">
        <f t="shared" si="54"/>
        <v>4.0697674418604654E-2</v>
      </c>
      <c r="R53" s="32">
        <f t="shared" si="54"/>
        <v>4.275862068965517E-2</v>
      </c>
      <c r="S53" s="32">
        <f t="shared" ref="S53:T53" si="57">+S20/S$16</f>
        <v>4.0697674418604654E-2</v>
      </c>
      <c r="T53" s="32">
        <f t="shared" si="57"/>
        <v>3.7425149700598799E-2</v>
      </c>
      <c r="U53" s="32">
        <f t="shared" ref="U53:W53" si="58">+U20/U$16</f>
        <v>4.5801526717557252E-2</v>
      </c>
      <c r="V53" s="32">
        <f t="shared" si="58"/>
        <v>4.878048780487805E-2</v>
      </c>
      <c r="W53" s="32">
        <f t="shared" si="58"/>
        <v>6.1933534743202415E-2</v>
      </c>
    </row>
    <row r="54" spans="1:23" x14ac:dyDescent="0.35">
      <c r="A54" s="10" t="s">
        <v>6</v>
      </c>
      <c r="B54" s="32">
        <f t="shared" ref="B54:R54" si="59">+B21/B$16</f>
        <v>2.7700831024930747E-2</v>
      </c>
      <c r="C54" s="32">
        <f t="shared" si="59"/>
        <v>3.3333333333333333E-2</v>
      </c>
      <c r="D54" s="32">
        <f t="shared" si="59"/>
        <v>2.843601895734597E-2</v>
      </c>
      <c r="E54" s="32">
        <f t="shared" si="59"/>
        <v>2.7542372881355932E-2</v>
      </c>
      <c r="F54" s="32">
        <f t="shared" si="59"/>
        <v>3.7037037037037035E-2</v>
      </c>
      <c r="G54" s="32">
        <f t="shared" si="59"/>
        <v>4.4487427466150871E-2</v>
      </c>
      <c r="H54" s="32">
        <f t="shared" si="59"/>
        <v>4.3726235741444866E-2</v>
      </c>
      <c r="I54" s="32">
        <f t="shared" si="59"/>
        <v>3.5225048923679059E-2</v>
      </c>
      <c r="J54" s="32">
        <f t="shared" si="59"/>
        <v>4.5207956600361664E-2</v>
      </c>
      <c r="K54" s="32">
        <f t="shared" si="59"/>
        <v>5.6338028169014086E-2</v>
      </c>
      <c r="L54" s="32">
        <f t="shared" si="59"/>
        <v>5.7347670250896057E-2</v>
      </c>
      <c r="M54" s="32">
        <f t="shared" si="59"/>
        <v>6.0358890701468187E-2</v>
      </c>
      <c r="N54" s="32">
        <f t="shared" si="59"/>
        <v>6.6052227342549924E-2</v>
      </c>
      <c r="O54" s="32">
        <f t="shared" si="59"/>
        <v>6.860158311345646E-2</v>
      </c>
      <c r="P54" s="32">
        <f t="shared" si="59"/>
        <v>7.3204419889502756E-2</v>
      </c>
      <c r="Q54" s="32">
        <f t="shared" si="59"/>
        <v>7.4127906976744193E-2</v>
      </c>
      <c r="R54" s="32">
        <f t="shared" si="59"/>
        <v>8.5517241379310341E-2</v>
      </c>
      <c r="S54" s="32">
        <f t="shared" ref="S54:T54" si="60">+S21/S$16</f>
        <v>8.7209302325581398E-2</v>
      </c>
      <c r="T54" s="32">
        <f t="shared" si="60"/>
        <v>9.580838323353294E-2</v>
      </c>
      <c r="U54" s="32">
        <f t="shared" ref="U54:W54" si="61">+U21/U$16</f>
        <v>9.7709923664122136E-2</v>
      </c>
      <c r="V54" s="32">
        <f t="shared" si="61"/>
        <v>9.6036585365853661E-2</v>
      </c>
      <c r="W54" s="32">
        <f t="shared" si="61"/>
        <v>9.9697885196374625E-2</v>
      </c>
    </row>
    <row r="55" spans="1:23" x14ac:dyDescent="0.35">
      <c r="A55" s="8" t="s">
        <v>15</v>
      </c>
      <c r="B55" s="22" t="s">
        <v>5</v>
      </c>
      <c r="C55" s="32">
        <f t="shared" ref="C55:J55" si="62">+C22/C$16</f>
        <v>2.7777777777777779E-3</v>
      </c>
      <c r="D55" s="32">
        <f t="shared" si="62"/>
        <v>7.1090047393364926E-3</v>
      </c>
      <c r="E55" s="32">
        <f t="shared" si="62"/>
        <v>6.3559322033898309E-3</v>
      </c>
      <c r="F55" s="32">
        <f t="shared" si="62"/>
        <v>7.7972709551656916E-3</v>
      </c>
      <c r="G55" s="32">
        <f t="shared" si="62"/>
        <v>5.8027079303675051E-3</v>
      </c>
      <c r="H55" s="32">
        <f t="shared" si="62"/>
        <v>5.7034220532319393E-3</v>
      </c>
      <c r="I55" s="32">
        <f t="shared" si="62"/>
        <v>2.3483365949119372E-2</v>
      </c>
      <c r="J55" s="32">
        <f t="shared" si="62"/>
        <v>1.4466546112115732E-2</v>
      </c>
      <c r="K55" s="32">
        <f t="shared" ref="K55:R55" si="63">+K22/K$16</f>
        <v>1.0563380281690141E-2</v>
      </c>
      <c r="L55" s="32">
        <f t="shared" si="63"/>
        <v>5.3763440860215058E-3</v>
      </c>
      <c r="M55" s="32">
        <f t="shared" si="63"/>
        <v>3.2626427406199023E-3</v>
      </c>
      <c r="N55" s="32">
        <f t="shared" si="63"/>
        <v>4.608294930875576E-3</v>
      </c>
      <c r="O55" s="32">
        <f t="shared" si="63"/>
        <v>2.6385224274406332E-3</v>
      </c>
      <c r="P55" s="32">
        <f t="shared" si="63"/>
        <v>2.7624309392265192E-3</v>
      </c>
      <c r="Q55" s="32">
        <f t="shared" si="63"/>
        <v>4.3604651162790697E-3</v>
      </c>
      <c r="R55" s="32">
        <f t="shared" si="63"/>
        <v>6.8965517241379309E-3</v>
      </c>
      <c r="S55" s="32">
        <f t="shared" ref="S55:T55" si="64">+S22/S$16</f>
        <v>2.9069767441860465E-3</v>
      </c>
      <c r="T55" s="32">
        <f t="shared" si="64"/>
        <v>4.4910179640718561E-3</v>
      </c>
      <c r="U55" s="32">
        <f t="shared" ref="U55:W55" si="65">+U22/U$16</f>
        <v>4.5801526717557254E-3</v>
      </c>
      <c r="V55" s="32">
        <f t="shared" si="65"/>
        <v>3.0487804878048782E-3</v>
      </c>
      <c r="W55" s="32">
        <f t="shared" si="65"/>
        <v>3.0211480362537764E-3</v>
      </c>
    </row>
    <row r="56" spans="1:23" x14ac:dyDescent="0.35">
      <c r="A56" s="8" t="s">
        <v>9</v>
      </c>
      <c r="B56" s="22" t="s">
        <v>5</v>
      </c>
      <c r="C56" s="22" t="s">
        <v>5</v>
      </c>
      <c r="D56" s="22" t="s">
        <v>5</v>
      </c>
      <c r="E56" s="22" t="s">
        <v>5</v>
      </c>
      <c r="F56" s="22" t="s">
        <v>5</v>
      </c>
      <c r="G56" s="22" t="s">
        <v>5</v>
      </c>
      <c r="H56" s="22" t="s">
        <v>5</v>
      </c>
      <c r="I56" s="22" t="s">
        <v>5</v>
      </c>
      <c r="J56" s="22" t="s">
        <v>5</v>
      </c>
      <c r="K56" s="32">
        <f t="shared" ref="K56:R56" si="66">+K23/K$16</f>
        <v>9.3309859154929578E-2</v>
      </c>
      <c r="L56" s="32">
        <f t="shared" si="66"/>
        <v>9.3189964157706098E-2</v>
      </c>
      <c r="M56" s="32">
        <f t="shared" si="66"/>
        <v>0.10114192495921696</v>
      </c>
      <c r="N56" s="32">
        <f t="shared" si="66"/>
        <v>9.9846390168970817E-2</v>
      </c>
      <c r="O56" s="32">
        <f t="shared" si="66"/>
        <v>0.11345646437994723</v>
      </c>
      <c r="P56" s="32">
        <f t="shared" si="66"/>
        <v>0.12430939226519337</v>
      </c>
      <c r="Q56" s="32">
        <f t="shared" si="66"/>
        <v>0.14534883720930233</v>
      </c>
      <c r="R56" s="32">
        <f t="shared" si="66"/>
        <v>0.1406896551724138</v>
      </c>
      <c r="S56" s="32">
        <f t="shared" ref="S56:T56" si="67">+S23/S$16</f>
        <v>0.13372093023255813</v>
      </c>
      <c r="T56" s="32">
        <f t="shared" si="67"/>
        <v>0.13323353293413173</v>
      </c>
      <c r="U56" s="32">
        <f t="shared" ref="U56:W56" si="68">+U23/U$16</f>
        <v>0.1435114503816794</v>
      </c>
      <c r="V56" s="32">
        <f t="shared" si="68"/>
        <v>0.1676829268292683</v>
      </c>
      <c r="W56" s="32">
        <f t="shared" si="68"/>
        <v>0.16012084592145015</v>
      </c>
    </row>
    <row r="57" spans="1:23" x14ac:dyDescent="0.35">
      <c r="A57" s="8" t="s">
        <v>16</v>
      </c>
      <c r="B57" s="22" t="s">
        <v>5</v>
      </c>
      <c r="C57" s="22" t="s">
        <v>5</v>
      </c>
      <c r="D57" s="22" t="s">
        <v>5</v>
      </c>
      <c r="E57" s="22" t="s">
        <v>5</v>
      </c>
      <c r="F57" s="22" t="s">
        <v>5</v>
      </c>
      <c r="G57" s="22" t="s">
        <v>5</v>
      </c>
      <c r="H57" s="22" t="s">
        <v>5</v>
      </c>
      <c r="I57" s="22" t="s">
        <v>5</v>
      </c>
      <c r="J57" s="22" t="s">
        <v>5</v>
      </c>
      <c r="K57" s="32">
        <f t="shared" ref="K57:R57" si="69">+K24/K$16</f>
        <v>1.7605633802816902E-3</v>
      </c>
      <c r="L57" s="32">
        <f t="shared" si="69"/>
        <v>3.5842293906810036E-3</v>
      </c>
      <c r="M57" s="32">
        <f t="shared" si="69"/>
        <v>1.6313213703099511E-3</v>
      </c>
      <c r="N57" s="32">
        <f t="shared" si="69"/>
        <v>4.608294930875576E-3</v>
      </c>
      <c r="O57" s="32">
        <f t="shared" si="69"/>
        <v>3.9577836411609502E-3</v>
      </c>
      <c r="P57" s="32">
        <f t="shared" si="69"/>
        <v>2.7624309392265192E-3</v>
      </c>
      <c r="Q57" s="32">
        <f t="shared" si="69"/>
        <v>2.9069767441860465E-3</v>
      </c>
      <c r="R57" s="32">
        <f t="shared" si="69"/>
        <v>2.7586206896551722E-3</v>
      </c>
      <c r="S57" s="32">
        <f t="shared" ref="S57:T57" si="70">+S24/S$16</f>
        <v>1.4534883720930232E-3</v>
      </c>
      <c r="T57" s="32">
        <f t="shared" si="70"/>
        <v>1.4970059880239522E-3</v>
      </c>
      <c r="U57" s="32">
        <f t="shared" ref="U57:W57" si="71">+U24/U$16</f>
        <v>3.0534351145038168E-3</v>
      </c>
      <c r="V57" s="32">
        <f t="shared" si="71"/>
        <v>3.0487804878048782E-3</v>
      </c>
      <c r="W57" s="32">
        <f t="shared" si="71"/>
        <v>4.5317220543806651E-3</v>
      </c>
    </row>
    <row r="58" spans="1:23" x14ac:dyDescent="0.35">
      <c r="A58" s="14" t="s">
        <v>18</v>
      </c>
      <c r="B58" s="33">
        <f t="shared" ref="B58:J58" si="72">+B25/B$16</f>
        <v>4.7091412742382273E-2</v>
      </c>
      <c r="C58" s="33">
        <f t="shared" si="72"/>
        <v>5.2777777777777778E-2</v>
      </c>
      <c r="D58" s="33">
        <f t="shared" si="72"/>
        <v>8.2938388625592413E-2</v>
      </c>
      <c r="E58" s="33">
        <f t="shared" si="72"/>
        <v>7.6271186440677971E-2</v>
      </c>
      <c r="F58" s="33">
        <f t="shared" si="72"/>
        <v>7.2124756335282647E-2</v>
      </c>
      <c r="G58" s="33">
        <f t="shared" si="72"/>
        <v>8.1237911025145063E-2</v>
      </c>
      <c r="H58" s="33">
        <f t="shared" si="72"/>
        <v>0.10076045627376426</v>
      </c>
      <c r="I58" s="33">
        <f t="shared" si="72"/>
        <v>0.11350293542074363</v>
      </c>
      <c r="J58" s="33">
        <f t="shared" si="72"/>
        <v>0.12477396021699819</v>
      </c>
      <c r="K58" s="34">
        <f t="shared" ref="K58:R58" si="73">+K25/K$16</f>
        <v>9.5070422535211266E-2</v>
      </c>
      <c r="L58" s="34">
        <f t="shared" si="73"/>
        <v>9.6774193548387094E-2</v>
      </c>
      <c r="M58" s="34">
        <f t="shared" si="73"/>
        <v>0.10277324632952692</v>
      </c>
      <c r="N58" s="34">
        <f t="shared" si="73"/>
        <v>0.10445468509984639</v>
      </c>
      <c r="O58" s="34">
        <f t="shared" si="73"/>
        <v>0.11741424802110818</v>
      </c>
      <c r="P58" s="34">
        <f t="shared" si="73"/>
        <v>0.1270718232044199</v>
      </c>
      <c r="Q58" s="34">
        <f t="shared" si="73"/>
        <v>0.14825581395348839</v>
      </c>
      <c r="R58" s="34">
        <f t="shared" si="73"/>
        <v>0.14344827586206896</v>
      </c>
      <c r="S58" s="34">
        <f t="shared" ref="S58:T58" si="74">+S25/S$16</f>
        <v>0.13517441860465115</v>
      </c>
      <c r="T58" s="34">
        <f t="shared" si="74"/>
        <v>0.1347305389221557</v>
      </c>
      <c r="U58" s="34">
        <f t="shared" ref="U58:W58" si="75">+U25/U$16</f>
        <v>0.14656488549618321</v>
      </c>
      <c r="V58" s="34">
        <f t="shared" si="75"/>
        <v>0.17073170731707318</v>
      </c>
      <c r="W58" s="34">
        <f t="shared" si="75"/>
        <v>0.1646525679758308</v>
      </c>
    </row>
    <row r="59" spans="1:23" x14ac:dyDescent="0.35">
      <c r="A59" s="8" t="s">
        <v>10</v>
      </c>
      <c r="B59" s="22" t="s">
        <v>5</v>
      </c>
      <c r="C59" s="22" t="s">
        <v>5</v>
      </c>
      <c r="D59" s="22" t="s">
        <v>5</v>
      </c>
      <c r="E59" s="22" t="s">
        <v>5</v>
      </c>
      <c r="F59" s="22" t="s">
        <v>5</v>
      </c>
      <c r="G59" s="22" t="s">
        <v>5</v>
      </c>
      <c r="H59" s="22" t="s">
        <v>5</v>
      </c>
      <c r="I59" s="22" t="s">
        <v>5</v>
      </c>
      <c r="J59" s="22" t="s">
        <v>5</v>
      </c>
      <c r="K59" s="32">
        <f t="shared" ref="K59:R59" si="76">+K26/K$16</f>
        <v>1.7605633802816902E-2</v>
      </c>
      <c r="L59" s="32">
        <f t="shared" si="76"/>
        <v>3.5842293906810034E-2</v>
      </c>
      <c r="M59" s="32">
        <f t="shared" si="76"/>
        <v>3.2626427406199018E-2</v>
      </c>
      <c r="N59" s="32">
        <f t="shared" si="76"/>
        <v>2.1505376344086023E-2</v>
      </c>
      <c r="O59" s="32">
        <f t="shared" si="76"/>
        <v>2.6385224274406333E-2</v>
      </c>
      <c r="P59" s="32">
        <f t="shared" si="76"/>
        <v>2.7624309392265192E-2</v>
      </c>
      <c r="Q59" s="32">
        <f t="shared" si="76"/>
        <v>2.1802325581395349E-2</v>
      </c>
      <c r="R59" s="32">
        <f t="shared" si="76"/>
        <v>2.4827586206896551E-2</v>
      </c>
      <c r="S59" s="32">
        <f t="shared" ref="S59:T59" si="77">+S26/S$16</f>
        <v>2.616279069767442E-2</v>
      </c>
      <c r="T59" s="32">
        <f t="shared" si="77"/>
        <v>2.2455089820359281E-2</v>
      </c>
      <c r="U59" s="32">
        <f t="shared" ref="U59:W59" si="78">+U26/U$16</f>
        <v>2.9007633587786259E-2</v>
      </c>
      <c r="V59" s="32">
        <f t="shared" si="78"/>
        <v>4.573170731707317E-2</v>
      </c>
      <c r="W59" s="32">
        <f t="shared" si="78"/>
        <v>4.0785498489425982E-2</v>
      </c>
    </row>
    <row r="60" spans="1:23" x14ac:dyDescent="0.35">
      <c r="A60" s="10" t="s">
        <v>7</v>
      </c>
      <c r="B60" s="32">
        <f t="shared" ref="B60:F60" si="79">+B27/B$16</f>
        <v>8.3102493074792248E-3</v>
      </c>
      <c r="C60" s="32">
        <f t="shared" si="79"/>
        <v>8.3333333333333332E-3</v>
      </c>
      <c r="D60" s="32">
        <f t="shared" si="79"/>
        <v>7.1090047393364926E-3</v>
      </c>
      <c r="E60" s="32">
        <f t="shared" si="79"/>
        <v>8.4745762711864406E-3</v>
      </c>
      <c r="F60" s="32">
        <f t="shared" si="79"/>
        <v>5.8479532163742687E-3</v>
      </c>
      <c r="G60" s="22" t="s">
        <v>5</v>
      </c>
      <c r="H60" s="32">
        <f t="shared" ref="H60:J60" si="80">+H27/H$16</f>
        <v>9.5057034220532317E-3</v>
      </c>
      <c r="I60" s="32">
        <f t="shared" si="80"/>
        <v>1.9569471624266144E-2</v>
      </c>
      <c r="J60" s="32">
        <f t="shared" si="80"/>
        <v>1.2658227848101266E-2</v>
      </c>
      <c r="K60" s="32">
        <f t="shared" ref="K60:R61" si="81">+K27/K$16</f>
        <v>8.8028169014084511E-3</v>
      </c>
      <c r="L60" s="32">
        <f t="shared" si="81"/>
        <v>5.3763440860215058E-3</v>
      </c>
      <c r="M60" s="32" t="s">
        <v>5</v>
      </c>
      <c r="N60" s="32">
        <f t="shared" si="81"/>
        <v>4.4546850998463901E-2</v>
      </c>
      <c r="O60" s="32">
        <f t="shared" si="81"/>
        <v>1.0554089709762533E-2</v>
      </c>
      <c r="P60" s="32">
        <f t="shared" si="81"/>
        <v>1.1049723756906077E-2</v>
      </c>
      <c r="Q60" s="32">
        <f t="shared" si="81"/>
        <v>1.0174418604651164E-2</v>
      </c>
      <c r="R60" s="32">
        <f t="shared" si="81"/>
        <v>1.3793103448275862E-2</v>
      </c>
      <c r="S60" s="32">
        <f t="shared" ref="S60:T60" si="82">+S27/S$16</f>
        <v>1.0174418604651164E-2</v>
      </c>
      <c r="T60" s="32">
        <f t="shared" si="82"/>
        <v>7.4850299401197605E-3</v>
      </c>
      <c r="U60" s="32">
        <f t="shared" ref="U60:W60" si="83">+U27/U$16</f>
        <v>1.5267175572519084E-3</v>
      </c>
      <c r="V60" s="32">
        <f t="shared" si="83"/>
        <v>1.3719512195121951E-2</v>
      </c>
      <c r="W60" s="32">
        <f t="shared" si="83"/>
        <v>1.0574018126888218E-2</v>
      </c>
    </row>
    <row r="61" spans="1:23" ht="15" thickBot="1" x14ac:dyDescent="0.4">
      <c r="A61" s="13" t="s">
        <v>12</v>
      </c>
      <c r="B61" s="36">
        <f t="shared" ref="B61:F61" si="84">+B28/B$16</f>
        <v>0.40720221606648199</v>
      </c>
      <c r="C61" s="36">
        <f t="shared" si="84"/>
        <v>0.41111111111111109</v>
      </c>
      <c r="D61" s="36">
        <f t="shared" si="84"/>
        <v>0.36966824644549762</v>
      </c>
      <c r="E61" s="36">
        <f t="shared" si="84"/>
        <v>0.26483050847457629</v>
      </c>
      <c r="F61" s="36">
        <f t="shared" si="84"/>
        <v>0.35867446393762181</v>
      </c>
      <c r="G61" s="36">
        <f>+G28/G$16</f>
        <v>0.21470019342359767</v>
      </c>
      <c r="H61" s="36">
        <f t="shared" ref="H61:J61" si="85">+H28/H$16</f>
        <v>0.14448669201520911</v>
      </c>
      <c r="I61" s="36">
        <f t="shared" si="85"/>
        <v>0.15068493150684931</v>
      </c>
      <c r="J61" s="36">
        <f t="shared" si="85"/>
        <v>8.8607594936708861E-2</v>
      </c>
      <c r="K61" s="36">
        <f t="shared" ref="K61:Q61" si="86">+K28/K$16</f>
        <v>7.2183098591549297E-2</v>
      </c>
      <c r="L61" s="36">
        <f t="shared" si="86"/>
        <v>0.1111111111111111</v>
      </c>
      <c r="M61" s="36">
        <f t="shared" si="86"/>
        <v>9.461663947797716E-2</v>
      </c>
      <c r="N61" s="36">
        <f t="shared" si="86"/>
        <v>8.6021505376344093E-2</v>
      </c>
      <c r="O61" s="36">
        <f t="shared" si="86"/>
        <v>0.16886543535620052</v>
      </c>
      <c r="P61" s="36">
        <f t="shared" si="86"/>
        <v>0.14088397790055249</v>
      </c>
      <c r="Q61" s="36">
        <f t="shared" si="86"/>
        <v>0.14389534883720931</v>
      </c>
      <c r="R61" s="32">
        <f t="shared" si="81"/>
        <v>0.14206896551724138</v>
      </c>
      <c r="S61" s="32">
        <f t="shared" ref="S61:T61" si="87">+S28/S$16</f>
        <v>0.19912790697674418</v>
      </c>
      <c r="T61" s="32">
        <f t="shared" si="87"/>
        <v>0.17814371257485029</v>
      </c>
      <c r="U61" s="32">
        <f t="shared" ref="U61:W61" si="88">+U28/U$16</f>
        <v>0.15572519083969466</v>
      </c>
      <c r="V61" s="32">
        <f t="shared" si="88"/>
        <v>0.1173780487804878</v>
      </c>
      <c r="W61" s="32">
        <f t="shared" si="88"/>
        <v>0.10574018126888217</v>
      </c>
    </row>
    <row r="62" spans="1:23" x14ac:dyDescent="0.35">
      <c r="Q62" s="2"/>
    </row>
    <row r="63" spans="1:23" x14ac:dyDescent="0.35">
      <c r="Q63" s="15">
        <v>43580</v>
      </c>
    </row>
  </sheetData>
  <mergeCells count="1">
    <mergeCell ref="B1:W1"/>
  </mergeCells>
  <pageMargins left="0.7" right="0.7" top="0.75" bottom="0.75" header="0.3" footer="0.3"/>
  <pageSetup orientation="portrait" r:id="rId1"/>
  <ignoredErrors>
    <ignoredError sqref="T12 T25 U12:W12 U25:W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San Francisco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lydon</dc:creator>
  <cp:lastModifiedBy>Nathan Cain</cp:lastModifiedBy>
  <dcterms:created xsi:type="dcterms:W3CDTF">2014-04-30T01:49:48Z</dcterms:created>
  <dcterms:modified xsi:type="dcterms:W3CDTF">2024-03-08T18:24:59Z</dcterms:modified>
</cp:coreProperties>
</file>