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sanders4\Downloads\"/>
    </mc:Choice>
  </mc:AlternateContent>
  <xr:revisionPtr revIDLastSave="0" documentId="13_ncr:1_{CED704E9-1CA3-41C6-BF2B-5EDB0154311E}" xr6:coauthVersionLast="47" xr6:coauthVersionMax="47" xr10:uidLastSave="{00000000-0000-0000-0000-000000000000}"/>
  <bookViews>
    <workbookView xWindow="12510" yWindow="-90" windowWidth="2370" windowHeight="560" tabRatio="500" xr2:uid="{00000000-000D-0000-FFFF-FFFF00000000}"/>
  </bookViews>
  <sheets>
    <sheet name="ASUSF Funding" sheetId="4" r:id="rId1"/>
    <sheet name="EVENT" sheetId="1" r:id="rId2"/>
    <sheet name="INTERNAL DEVELOPMENT" sheetId="2" r:id="rId3"/>
    <sheet name="CONFERENCE" sheetId="3" r:id="rId4"/>
    <sheet name="EXAMPLE EVENT " sheetId="5" r:id="rId5"/>
    <sheet name="EXAMPLE INTERNAL DEVELOPMENT" sheetId="6" r:id="rId6"/>
    <sheet name="EXAMPLE CONFERENC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7" l="1"/>
  <c r="C49" i="5"/>
  <c r="C47" i="5"/>
  <c r="C48" i="5"/>
  <c r="F11" i="2"/>
  <c r="C11" i="2"/>
  <c r="F9" i="2"/>
  <c r="C9" i="2"/>
  <c r="C10" i="2"/>
  <c r="F10" i="2"/>
  <c r="C9" i="6" l="1"/>
  <c r="C25" i="7" l="1"/>
  <c r="C24" i="7"/>
  <c r="C17" i="6"/>
  <c r="E28" i="7"/>
  <c r="E32" i="7" s="1"/>
  <c r="D28" i="7"/>
  <c r="D32" i="7" s="1"/>
  <c r="F27" i="7"/>
  <c r="C27" i="7"/>
  <c r="F26" i="7"/>
  <c r="C26" i="7"/>
  <c r="F25" i="7"/>
  <c r="F24" i="7"/>
  <c r="F23" i="7"/>
  <c r="E17" i="7"/>
  <c r="E33" i="7" s="1"/>
  <c r="D17" i="7"/>
  <c r="F17" i="7" s="1"/>
  <c r="F16" i="7"/>
  <c r="C16" i="7"/>
  <c r="C17" i="7" s="1"/>
  <c r="F15" i="7"/>
  <c r="E29" i="6"/>
  <c r="E27" i="6"/>
  <c r="D27" i="6"/>
  <c r="E25" i="6"/>
  <c r="D25" i="6"/>
  <c r="F25" i="6" s="1"/>
  <c r="F24" i="6"/>
  <c r="C24" i="6"/>
  <c r="F23" i="6"/>
  <c r="C23" i="6"/>
  <c r="C25" i="6" s="1"/>
  <c r="E21" i="6"/>
  <c r="D21" i="6"/>
  <c r="F21" i="6" s="1"/>
  <c r="F20" i="6"/>
  <c r="C20" i="6"/>
  <c r="F19" i="6"/>
  <c r="C19" i="6"/>
  <c r="F18" i="6"/>
  <c r="C18" i="6"/>
  <c r="F17" i="6"/>
  <c r="E11" i="6"/>
  <c r="E30" i="6" s="1"/>
  <c r="D11" i="6"/>
  <c r="F11" i="6" s="1"/>
  <c r="F10" i="6"/>
  <c r="C10" i="6"/>
  <c r="F9" i="6"/>
  <c r="F8" i="6"/>
  <c r="C8" i="6"/>
  <c r="E63" i="5"/>
  <c r="D63" i="5"/>
  <c r="F63" i="5" s="1"/>
  <c r="F62" i="5"/>
  <c r="C62" i="5"/>
  <c r="C63" i="5" s="1"/>
  <c r="F61" i="5"/>
  <c r="E58" i="5"/>
  <c r="F58" i="5" s="1"/>
  <c r="D58" i="5"/>
  <c r="F57" i="5"/>
  <c r="C57" i="5"/>
  <c r="F56" i="5"/>
  <c r="C56" i="5"/>
  <c r="F55" i="5"/>
  <c r="C55" i="5"/>
  <c r="F54" i="5"/>
  <c r="C54" i="5"/>
  <c r="E51" i="5"/>
  <c r="D51" i="5"/>
  <c r="F51" i="5" s="1"/>
  <c r="F50" i="5"/>
  <c r="C50" i="5"/>
  <c r="F49" i="5"/>
  <c r="F48" i="5"/>
  <c r="F47" i="5"/>
  <c r="F46" i="5"/>
  <c r="C46" i="5"/>
  <c r="F45" i="5"/>
  <c r="E42" i="5"/>
  <c r="D42" i="5"/>
  <c r="F42" i="5" s="1"/>
  <c r="F41" i="5"/>
  <c r="C41" i="5"/>
  <c r="C42" i="5" s="1"/>
  <c r="F40" i="5"/>
  <c r="C40" i="5"/>
  <c r="F39" i="5"/>
  <c r="F38" i="5"/>
  <c r="E35" i="5"/>
  <c r="D35" i="5"/>
  <c r="F34" i="5"/>
  <c r="C34" i="5"/>
  <c r="C35" i="5" s="1"/>
  <c r="F33" i="5"/>
  <c r="E30" i="5"/>
  <c r="D30" i="5"/>
  <c r="F29" i="5"/>
  <c r="C29" i="5"/>
  <c r="F28" i="5"/>
  <c r="F27" i="5"/>
  <c r="C27" i="5"/>
  <c r="F26" i="5"/>
  <c r="E20" i="5"/>
  <c r="E68" i="5" s="1"/>
  <c r="D20" i="5"/>
  <c r="D22" i="5" s="1"/>
  <c r="F19" i="5"/>
  <c r="C19" i="5"/>
  <c r="F18" i="5"/>
  <c r="C18" i="5"/>
  <c r="F17" i="5"/>
  <c r="C17" i="5"/>
  <c r="F16" i="5"/>
  <c r="C16" i="5"/>
  <c r="F15" i="5"/>
  <c r="C15" i="5"/>
  <c r="F14" i="5"/>
  <c r="C14" i="5"/>
  <c r="F28" i="7" l="1"/>
  <c r="E13" i="6"/>
  <c r="D19" i="7"/>
  <c r="E31" i="6"/>
  <c r="C30" i="5"/>
  <c r="D30" i="6"/>
  <c r="F30" i="6" s="1"/>
  <c r="E19" i="7"/>
  <c r="D67" i="5"/>
  <c r="E67" i="5"/>
  <c r="F67" i="5" s="1"/>
  <c r="E34" i="7"/>
  <c r="C11" i="6"/>
  <c r="C30" i="6" s="1"/>
  <c r="F35" i="5"/>
  <c r="E22" i="5"/>
  <c r="F22" i="5" s="1"/>
  <c r="C20" i="5"/>
  <c r="C22" i="5" s="1"/>
  <c r="C51" i="5"/>
  <c r="C58" i="5"/>
  <c r="D30" i="7"/>
  <c r="F30" i="7" s="1"/>
  <c r="D13" i="6"/>
  <c r="E30" i="7"/>
  <c r="F27" i="6"/>
  <c r="D33" i="7"/>
  <c r="F33" i="7" s="1"/>
  <c r="C28" i="7"/>
  <c r="C30" i="7" s="1"/>
  <c r="C21" i="6"/>
  <c r="C27" i="6" s="1"/>
  <c r="C19" i="7"/>
  <c r="C33" i="7"/>
  <c r="F32" i="7"/>
  <c r="C13" i="6"/>
  <c r="C29" i="6"/>
  <c r="D29" i="6"/>
  <c r="C68" i="5"/>
  <c r="F20" i="5"/>
  <c r="F30" i="5"/>
  <c r="D65" i="5"/>
  <c r="D68" i="5"/>
  <c r="F68" i="5" s="1"/>
  <c r="E65" i="5"/>
  <c r="F26" i="3"/>
  <c r="C26" i="3"/>
  <c r="E23" i="2"/>
  <c r="E29" i="2" s="1"/>
  <c r="E27" i="2"/>
  <c r="D23" i="2"/>
  <c r="D27" i="2"/>
  <c r="C19" i="2"/>
  <c r="C20" i="2"/>
  <c r="C21" i="2"/>
  <c r="C22" i="2"/>
  <c r="C25" i="2"/>
  <c r="C26" i="2"/>
  <c r="E28" i="3"/>
  <c r="E32" i="3" s="1"/>
  <c r="D28" i="3"/>
  <c r="D32" i="3"/>
  <c r="D34" i="3" s="1"/>
  <c r="C23" i="3"/>
  <c r="C24" i="3"/>
  <c r="C25" i="3"/>
  <c r="C27" i="3"/>
  <c r="E17" i="3"/>
  <c r="E33" i="3"/>
  <c r="D17" i="3"/>
  <c r="F17" i="3" s="1"/>
  <c r="D33" i="3"/>
  <c r="C15" i="3"/>
  <c r="C16" i="3"/>
  <c r="E13" i="2"/>
  <c r="E15" i="2" s="1"/>
  <c r="D13" i="2"/>
  <c r="D15" i="2" s="1"/>
  <c r="D32" i="2"/>
  <c r="C8" i="2"/>
  <c r="C12" i="2"/>
  <c r="E30" i="1"/>
  <c r="E35" i="1"/>
  <c r="E42" i="1"/>
  <c r="E50" i="1"/>
  <c r="F50" i="1" s="1"/>
  <c r="E57" i="1"/>
  <c r="E62" i="1"/>
  <c r="E20" i="1"/>
  <c r="E67" i="1" s="1"/>
  <c r="D30" i="1"/>
  <c r="F30" i="1" s="1"/>
  <c r="D35" i="1"/>
  <c r="D42" i="1"/>
  <c r="D50" i="1"/>
  <c r="D57" i="1"/>
  <c r="D62" i="1"/>
  <c r="D20" i="1"/>
  <c r="F20" i="1" s="1"/>
  <c r="C26" i="1"/>
  <c r="C27" i="1"/>
  <c r="C28" i="1"/>
  <c r="C29" i="1"/>
  <c r="C34" i="1"/>
  <c r="C35" i="1" s="1"/>
  <c r="C38" i="1"/>
  <c r="C39" i="1"/>
  <c r="C40" i="1"/>
  <c r="C41" i="1"/>
  <c r="C45" i="1"/>
  <c r="C46" i="1"/>
  <c r="C47" i="1"/>
  <c r="C48" i="1"/>
  <c r="C49" i="1"/>
  <c r="C53" i="1"/>
  <c r="C54" i="1"/>
  <c r="C55" i="1"/>
  <c r="C56" i="1"/>
  <c r="C60" i="1"/>
  <c r="C61" i="1"/>
  <c r="C14" i="1"/>
  <c r="C15" i="1"/>
  <c r="C16" i="1"/>
  <c r="C17" i="1"/>
  <c r="C18" i="1"/>
  <c r="C19" i="1"/>
  <c r="D19" i="3"/>
  <c r="E19" i="3"/>
  <c r="F16" i="3"/>
  <c r="F15" i="3"/>
  <c r="F12" i="2"/>
  <c r="F8" i="2"/>
  <c r="F16" i="1"/>
  <c r="F15" i="1"/>
  <c r="E22" i="1"/>
  <c r="D22" i="1"/>
  <c r="F22" i="1" s="1"/>
  <c r="F28" i="1"/>
  <c r="F19" i="1"/>
  <c r="F18" i="1"/>
  <c r="F17" i="1"/>
  <c r="F14" i="1"/>
  <c r="D30" i="3"/>
  <c r="F27" i="3"/>
  <c r="F25" i="3"/>
  <c r="F24" i="3"/>
  <c r="F23" i="3"/>
  <c r="F26" i="2"/>
  <c r="F25" i="2"/>
  <c r="F22" i="2"/>
  <c r="F21" i="2"/>
  <c r="F20" i="2"/>
  <c r="F19" i="2"/>
  <c r="F61" i="1"/>
  <c r="F60" i="1"/>
  <c r="F56" i="1"/>
  <c r="F55" i="1"/>
  <c r="F54" i="1"/>
  <c r="F53" i="1"/>
  <c r="F49" i="1"/>
  <c r="F48" i="1"/>
  <c r="F47" i="1"/>
  <c r="F46" i="1"/>
  <c r="F45" i="1"/>
  <c r="F41" i="1"/>
  <c r="F40" i="1"/>
  <c r="F39" i="1"/>
  <c r="F38" i="1"/>
  <c r="F34" i="1"/>
  <c r="F33" i="1"/>
  <c r="F29" i="1"/>
  <c r="F27" i="1"/>
  <c r="F26" i="1"/>
  <c r="F27" i="2" l="1"/>
  <c r="F19" i="7"/>
  <c r="C31" i="6"/>
  <c r="F19" i="3"/>
  <c r="C28" i="3"/>
  <c r="C32" i="3" s="1"/>
  <c r="F23" i="2"/>
  <c r="F13" i="6"/>
  <c r="C67" i="5"/>
  <c r="C69" i="5" s="1"/>
  <c r="C65" i="5"/>
  <c r="E32" i="2"/>
  <c r="F13" i="2"/>
  <c r="F62" i="1"/>
  <c r="E64" i="1"/>
  <c r="D67" i="1"/>
  <c r="F67" i="1" s="1"/>
  <c r="C57" i="1"/>
  <c r="C17" i="3"/>
  <c r="C19" i="3" s="1"/>
  <c r="C42" i="1"/>
  <c r="C13" i="2"/>
  <c r="C15" i="2" s="1"/>
  <c r="F33" i="3"/>
  <c r="D29" i="2"/>
  <c r="F29" i="2" s="1"/>
  <c r="C20" i="1"/>
  <c r="C67" i="1" s="1"/>
  <c r="F57" i="1"/>
  <c r="C62" i="1"/>
  <c r="E34" i="3"/>
  <c r="F34" i="3" s="1"/>
  <c r="D31" i="2"/>
  <c r="E69" i="5"/>
  <c r="D66" i="1"/>
  <c r="D68" i="1" s="1"/>
  <c r="C32" i="7"/>
  <c r="C34" i="7" s="1"/>
  <c r="C50" i="1"/>
  <c r="D64" i="1"/>
  <c r="C30" i="1"/>
  <c r="E66" i="1"/>
  <c r="E68" i="1" s="1"/>
  <c r="D34" i="7"/>
  <c r="F34" i="7" s="1"/>
  <c r="F29" i="6"/>
  <c r="D31" i="6"/>
  <c r="F31" i="6" s="1"/>
  <c r="F65" i="5"/>
  <c r="D69" i="5"/>
  <c r="C23" i="2"/>
  <c r="F15" i="2"/>
  <c r="E31" i="2"/>
  <c r="F32" i="2"/>
  <c r="C27" i="2"/>
  <c r="F32" i="3"/>
  <c r="C22" i="1"/>
  <c r="F35" i="1"/>
  <c r="F28" i="3"/>
  <c r="E30" i="3"/>
  <c r="F30" i="3" s="1"/>
  <c r="F42" i="1"/>
  <c r="C33" i="3" l="1"/>
  <c r="C34" i="3" s="1"/>
  <c r="C66" i="1"/>
  <c r="C30" i="3"/>
  <c r="E33" i="2"/>
  <c r="C32" i="2"/>
  <c r="F68" i="1"/>
  <c r="F64" i="1"/>
  <c r="C64" i="1"/>
  <c r="C31" i="2"/>
  <c r="C29" i="2"/>
  <c r="F66" i="1"/>
  <c r="F69" i="5"/>
  <c r="F31" i="2"/>
  <c r="D33" i="2"/>
  <c r="C68" i="1"/>
  <c r="F33" i="2" l="1"/>
  <c r="C33" i="2"/>
</calcChain>
</file>

<file path=xl/sharedStrings.xml><?xml version="1.0" encoding="utf-8"?>
<sst xmlns="http://schemas.openxmlformats.org/spreadsheetml/2006/main" count="311" uniqueCount="139">
  <si>
    <t>Title of Event:</t>
  </si>
  <si>
    <t>Date(s) &amp; Times:</t>
  </si>
  <si>
    <t>Location:</t>
  </si>
  <si>
    <t>Estimated Attendance:</t>
  </si>
  <si>
    <t>Target Audience:</t>
  </si>
  <si>
    <t>Description:</t>
  </si>
  <si>
    <t>Evaluation Plan:</t>
  </si>
  <si>
    <t>LINE ITEM</t>
  </si>
  <si>
    <t>DESCRIPTION</t>
  </si>
  <si>
    <t>BUDGET REQUEST</t>
  </si>
  <si>
    <t>AWARDED BUDGET</t>
  </si>
  <si>
    <t>Actual Spent</t>
  </si>
  <si>
    <t>Amount Available</t>
  </si>
  <si>
    <t>COMMITTEE NOTES</t>
  </si>
  <si>
    <t>Publicity</t>
  </si>
  <si>
    <t>Color Handbills (200 quarter sheets = $17.50 )</t>
  </si>
  <si>
    <t>Online Promotion</t>
  </si>
  <si>
    <t>Total Publicity</t>
  </si>
  <si>
    <t>Entertainment/Speaker</t>
  </si>
  <si>
    <t>Speaker/Artist/Specialist</t>
  </si>
  <si>
    <t>Total Entertainment/Speaker</t>
  </si>
  <si>
    <t>Decorations/Supplies</t>
  </si>
  <si>
    <t>Item (number of items x price per item)</t>
  </si>
  <si>
    <t>Total Decorations/Supplies</t>
  </si>
  <si>
    <t>Other (attendees x price per person)</t>
  </si>
  <si>
    <t>Total Food</t>
  </si>
  <si>
    <t>Equipment Rentals</t>
  </si>
  <si>
    <t>Equipment Costs</t>
  </si>
  <si>
    <t>Janitorial Services</t>
  </si>
  <si>
    <t>Other</t>
  </si>
  <si>
    <t>Total Equipment Rentals</t>
  </si>
  <si>
    <t>Parking Permits (# permits x $20)</t>
  </si>
  <si>
    <t>Total Miscellaneous Expenses</t>
  </si>
  <si>
    <t>Date(s):</t>
  </si>
  <si>
    <t>Attendees:</t>
  </si>
  <si>
    <t xml:space="preserve">Qualifications of Attending: </t>
  </si>
  <si>
    <t xml:space="preserve">Price Quote &amp; Website Links: </t>
  </si>
  <si>
    <t>Airfare (attendees x roundtrip cost)</t>
  </si>
  <si>
    <t>Registration Fees (attendees x fee)</t>
  </si>
  <si>
    <t>Travel</t>
  </si>
  <si>
    <t>Total Travel</t>
  </si>
  <si>
    <t>Miscellaneous Expenses</t>
  </si>
  <si>
    <t>Description</t>
  </si>
  <si>
    <t>Total Other</t>
  </si>
  <si>
    <t>EXPENSES</t>
  </si>
  <si>
    <t>REVENUE</t>
  </si>
  <si>
    <t>Tickets - General (# of tickets x price)</t>
  </si>
  <si>
    <t>Tickets - USF UG Student (# of tickets x price)</t>
  </si>
  <si>
    <t>Tickets - USF F/S/Grad Student (# of tickets x price)</t>
  </si>
  <si>
    <t>Flexi Donations</t>
  </si>
  <si>
    <t>Advertising Sales (# of ads x price)</t>
  </si>
  <si>
    <t>Other (# of pieces x price per piece)</t>
  </si>
  <si>
    <t>Item (# of items x price per item)</t>
  </si>
  <si>
    <t>Name of Organization:</t>
  </si>
  <si>
    <t>TOTAL REVENUE</t>
  </si>
  <si>
    <t>Total Revenue</t>
  </si>
  <si>
    <t>Revenue</t>
  </si>
  <si>
    <t>TOTAL EXPENSES</t>
  </si>
  <si>
    <t>Member Contribution - T-shirts (# of members x $5)</t>
  </si>
  <si>
    <t>Member Contribution - Sweatshirts (# of members x $15)</t>
  </si>
  <si>
    <t>Organization Contribution</t>
  </si>
  <si>
    <t>Expenses used towards bettering the organization's development or leadership</t>
  </si>
  <si>
    <t>i.e. community speakers, training workshops, catering, etc.</t>
  </si>
  <si>
    <t>i.e. t-shirts, banners, binders, marketing materials, etc.</t>
  </si>
  <si>
    <t>i.e. conference registration fees, lodging, transportation</t>
  </si>
  <si>
    <t>ASUSF Event Funding</t>
  </si>
  <si>
    <t>ASUSF Internal Development Funding</t>
  </si>
  <si>
    <t>ASUSF Vice President of Finance</t>
  </si>
  <si>
    <t xml:space="preserve">myusf.usfca.edu/sle/asusf </t>
  </si>
  <si>
    <t>ASUSF Finance Committee Meetings</t>
  </si>
  <si>
    <t>FOR MORE INFORMATION</t>
  </si>
  <si>
    <t>ASUSF Senate Website</t>
  </si>
  <si>
    <t>TYPES OF ASUSF FUNDING</t>
  </si>
  <si>
    <t>FUNDING DEADLINES</t>
  </si>
  <si>
    <t>Requests Over $5,000</t>
  </si>
  <si>
    <t>Requests Up To $5,000</t>
  </si>
  <si>
    <t>Eight (8) academic weeks</t>
  </si>
  <si>
    <t>Twelve (12) academic weeks</t>
  </si>
  <si>
    <t>ASUSF Funding Overview</t>
  </si>
  <si>
    <t>ASUSF Event Funding Budget Template</t>
  </si>
  <si>
    <t>ASUSF Internal Development Funding Budget Template</t>
  </si>
  <si>
    <t>ASUSF Travel Funding Budget Template</t>
  </si>
  <si>
    <t>Food</t>
  </si>
  <si>
    <t>Total Office &amp; Other Supplies</t>
  </si>
  <si>
    <t>Charter Bus (# buses x price)</t>
  </si>
  <si>
    <t>TOTAL GRANT</t>
  </si>
  <si>
    <t>Other Income Source</t>
  </si>
  <si>
    <t>Lodging (number rooms x price x nights + tax)</t>
  </si>
  <si>
    <t xml:space="preserve">Date Travel Funds are Needed: </t>
  </si>
  <si>
    <t>Eco-Station Rental (Compost, Recycle, Waste Bin)</t>
  </si>
  <si>
    <t>Apparel &amp; Other</t>
  </si>
  <si>
    <t>*Please review the funding application before filling out the funding request template</t>
  </si>
  <si>
    <t xml:space="preserve">TEMPLATE GUIDLELINES </t>
  </si>
  <si>
    <t>*All funding request must be submitted using this template</t>
  </si>
  <si>
    <t xml:space="preserve">Welcome Back </t>
  </si>
  <si>
    <t>McLaren</t>
  </si>
  <si>
    <t>200+</t>
  </si>
  <si>
    <t xml:space="preserve">USF Community </t>
  </si>
  <si>
    <t xml:space="preserve">We will be sending out a survey at the end of the event to gain feedback from those that attend. </t>
  </si>
  <si>
    <t xml:space="preserve">General decorations </t>
  </si>
  <si>
    <t xml:space="preserve">Photo backdrop </t>
  </si>
  <si>
    <t>Parking Permits (1 permits x $20)</t>
  </si>
  <si>
    <t xml:space="preserve">Sweaters for our organization to foster spirit and bring awareness of our club around campus </t>
  </si>
  <si>
    <t>Quarter Zips (25 x $40.12)</t>
  </si>
  <si>
    <t xml:space="preserve">*Please do not delete lines, columns or tabs </t>
  </si>
  <si>
    <t xml:space="preserve">Being Awesome Conference </t>
  </si>
  <si>
    <t xml:space="preserve">Los Angeles </t>
  </si>
  <si>
    <t xml:space="preserve">Must be a registered member of the organization </t>
  </si>
  <si>
    <t xml:space="preserve">This conference will help us bring back new and fresh ideas of how to be a better organization on campus. Attendees will be sophomores and juniors so the ideas that we get from the conference can be implemented beyond this year. </t>
  </si>
  <si>
    <t>insert link to conference website</t>
  </si>
  <si>
    <t>Lodging (1 room x $160 x 3 nights + tax)</t>
  </si>
  <si>
    <t>Registration Fees (4 attendees x $200)</t>
  </si>
  <si>
    <t xml:space="preserve">This event will be held to welcome back the USF community to campus. We on are planning on having a dinner with a guest speaker. </t>
  </si>
  <si>
    <t>Member Contribution - Sweatshirts (25 members x $15)</t>
  </si>
  <si>
    <t>UC 402/403</t>
  </si>
  <si>
    <t xml:space="preserve">Parameters: we typically award posters in quantities of either 6 or 16. Speakers are awarded at a maximum of $3,000. Bon App is a mandatory use for all on campus event catering. </t>
  </si>
  <si>
    <t>Color Poster (16 x $.65 = $10.40)</t>
  </si>
  <si>
    <t>Reception (# attendees x $12)</t>
  </si>
  <si>
    <t>Meal (# attendees x $15)</t>
  </si>
  <si>
    <t>Banquet Dinner (# attendees x $23)</t>
  </si>
  <si>
    <t>Wait Staff (# staff x # hours x $60)</t>
  </si>
  <si>
    <t>Member Contribution - Hats (# of members x $10)</t>
  </si>
  <si>
    <t>Organization Contribution (minimum 30% of total for org costs)</t>
  </si>
  <si>
    <t>Organization Contribution (minimum 10% of total)</t>
  </si>
  <si>
    <t>Meal (200 attendees x $15)</t>
  </si>
  <si>
    <t>Wait Staff (2 staff x 4 hours x $60)</t>
  </si>
  <si>
    <t xml:space="preserve">Green &amp; Gold Club </t>
  </si>
  <si>
    <t>Green &amp; Gold Club</t>
  </si>
  <si>
    <t>Airfare (4 x $250)</t>
  </si>
  <si>
    <t>8/22/2023 6-8 pm</t>
  </si>
  <si>
    <t>Nov. 10-12, 2023</t>
  </si>
  <si>
    <t>Tuesdays 12:00pm-2:00pm</t>
  </si>
  <si>
    <t>Nadine Tabucao</t>
  </si>
  <si>
    <t>sntabucao@dons.usfca.edu</t>
  </si>
  <si>
    <t>Allows eligible undergraduate student organizations (USOs) the resources to host signature on-campus events open to all undergraduate students. </t>
  </si>
  <si>
    <t>ASUSF Conference Funding</t>
  </si>
  <si>
    <r>
      <t xml:space="preserve">Parameters: A minimum contribution of </t>
    </r>
    <r>
      <rPr>
        <b/>
        <sz val="9"/>
        <color rgb="FF000000"/>
        <rFont val="Arial"/>
        <family val="2"/>
      </rPr>
      <t>30%</t>
    </r>
    <r>
      <rPr>
        <sz val="9"/>
        <color rgb="FF000000"/>
        <rFont val="Arial"/>
        <family val="2"/>
      </rPr>
      <t xml:space="preserve"> of the organization development costs (per organization) is expected. A </t>
    </r>
    <r>
      <rPr>
        <b/>
        <sz val="9"/>
        <color rgb="FF000000"/>
        <rFont val="Arial"/>
        <family val="2"/>
      </rPr>
      <t>maximum of $22 per item</t>
    </r>
    <r>
      <rPr>
        <sz val="9"/>
        <color rgb="FF000000"/>
        <rFont val="Arial"/>
        <family val="2"/>
      </rPr>
      <t xml:space="preserve"> will be awarded (per member). Please use Custom Ink for all appaeral orders.</t>
    </r>
  </si>
  <si>
    <t>Allow eligible undergraduate student organizations (USOs) the resources to travel to conferences only, organized by a verifiable third-party.</t>
  </si>
  <si>
    <r>
      <t xml:space="preserve">Parameters: a minimum of </t>
    </r>
    <r>
      <rPr>
        <b/>
        <sz val="9"/>
        <color rgb="FF000000"/>
        <rFont val="Arial"/>
        <family val="2"/>
      </rPr>
      <t>10% org contribution</t>
    </r>
    <r>
      <rPr>
        <sz val="9"/>
        <color rgb="FF000000"/>
        <rFont val="Arial"/>
        <family val="2"/>
      </rPr>
      <t xml:space="preserve"> is required. Hotel rooms must be 2 people per room. Gas and Meals are not eligible for funding.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</si>
</sst>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8"/>
      <color rgb="FF000000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9"/>
      <color theme="1"/>
      <name val="Arial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7">
    <xf numFmtId="0" fontId="0" fillId="0" borderId="0" xfId="0"/>
    <xf numFmtId="164" fontId="2" fillId="0" borderId="13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Protection="1"/>
    <xf numFmtId="0" fontId="2" fillId="2" borderId="15" xfId="0" applyFont="1" applyFill="1" applyBorder="1" applyProtection="1"/>
    <xf numFmtId="164" fontId="2" fillId="2" borderId="13" xfId="0" applyNumberFormat="1" applyFont="1" applyFill="1" applyBorder="1" applyProtection="1"/>
    <xf numFmtId="164" fontId="2" fillId="2" borderId="16" xfId="0" applyNumberFormat="1" applyFont="1" applyFill="1" applyBorder="1" applyProtection="1"/>
    <xf numFmtId="0" fontId="2" fillId="2" borderId="17" xfId="0" applyFont="1" applyFill="1" applyBorder="1" applyProtection="1"/>
    <xf numFmtId="164" fontId="3" fillId="2" borderId="13" xfId="0" applyNumberFormat="1" applyFont="1" applyFill="1" applyBorder="1" applyProtection="1"/>
    <xf numFmtId="164" fontId="3" fillId="2" borderId="16" xfId="0" applyNumberFormat="1" applyFont="1" applyFill="1" applyBorder="1" applyProtection="1"/>
    <xf numFmtId="164" fontId="3" fillId="2" borderId="0" xfId="0" applyNumberFormat="1" applyFont="1" applyFill="1" applyBorder="1" applyProtection="1"/>
    <xf numFmtId="0" fontId="2" fillId="2" borderId="23" xfId="0" applyFont="1" applyFill="1" applyBorder="1" applyProtection="1"/>
    <xf numFmtId="164" fontId="3" fillId="2" borderId="11" xfId="0" applyNumberFormat="1" applyFont="1" applyFill="1" applyBorder="1" applyProtection="1"/>
    <xf numFmtId="0" fontId="2" fillId="2" borderId="11" xfId="0" applyFont="1" applyFill="1" applyBorder="1" applyProtection="1"/>
    <xf numFmtId="0" fontId="6" fillId="2" borderId="0" xfId="0" applyFont="1" applyFill="1" applyBorder="1" applyAlignment="1" applyProtection="1">
      <alignment vertical="center"/>
    </xf>
    <xf numFmtId="0" fontId="6" fillId="2" borderId="23" xfId="0" applyFont="1" applyFill="1" applyBorder="1" applyAlignment="1" applyProtection="1">
      <alignment vertical="center"/>
    </xf>
    <xf numFmtId="164" fontId="3" fillId="2" borderId="19" xfId="0" applyNumberFormat="1" applyFont="1" applyFill="1" applyBorder="1" applyProtection="1"/>
    <xf numFmtId="164" fontId="2" fillId="2" borderId="19" xfId="0" applyNumberFormat="1" applyFont="1" applyFill="1" applyBorder="1" applyProtection="1"/>
    <xf numFmtId="0" fontId="2" fillId="2" borderId="20" xfId="0" applyFont="1" applyFill="1" applyBorder="1" applyProtection="1"/>
    <xf numFmtId="164" fontId="3" fillId="2" borderId="14" xfId="0" applyNumberFormat="1" applyFont="1" applyFill="1" applyBorder="1" applyProtection="1"/>
    <xf numFmtId="164" fontId="3" fillId="2" borderId="24" xfId="0" applyNumberFormat="1" applyFont="1" applyFill="1" applyBorder="1" applyProtection="1"/>
    <xf numFmtId="164" fontId="2" fillId="2" borderId="24" xfId="0" applyNumberFormat="1" applyFont="1" applyFill="1" applyBorder="1" applyProtection="1"/>
    <xf numFmtId="0" fontId="2" fillId="2" borderId="21" xfId="0" applyFont="1" applyFill="1" applyBorder="1" applyProtection="1"/>
    <xf numFmtId="164" fontId="3" fillId="0" borderId="0" xfId="0" applyNumberFormat="1" applyFont="1" applyFill="1" applyBorder="1" applyProtection="1"/>
    <xf numFmtId="0" fontId="2" fillId="0" borderId="0" xfId="0" applyFont="1" applyFill="1" applyBorder="1" applyProtection="1"/>
    <xf numFmtId="164" fontId="3" fillId="2" borderId="37" xfId="0" applyNumberFormat="1" applyFont="1" applyFill="1" applyBorder="1" applyProtection="1"/>
    <xf numFmtId="0" fontId="3" fillId="2" borderId="4" xfId="0" applyFont="1" applyFill="1" applyBorder="1" applyProtection="1"/>
    <xf numFmtId="164" fontId="3" fillId="2" borderId="40" xfId="0" applyNumberFormat="1" applyFont="1" applyFill="1" applyBorder="1" applyProtection="1"/>
    <xf numFmtId="0" fontId="3" fillId="2" borderId="21" xfId="0" applyFont="1" applyFill="1" applyBorder="1" applyProtection="1"/>
    <xf numFmtId="164" fontId="3" fillId="2" borderId="36" xfId="0" applyNumberFormat="1" applyFont="1" applyFill="1" applyBorder="1" applyProtection="1"/>
    <xf numFmtId="0" fontId="3" fillId="2" borderId="34" xfId="0" applyFont="1" applyFill="1" applyBorder="1" applyProtection="1"/>
    <xf numFmtId="0" fontId="3" fillId="0" borderId="12" xfId="0" applyFont="1" applyFill="1" applyBorder="1" applyProtection="1"/>
    <xf numFmtId="0" fontId="3" fillId="0" borderId="13" xfId="0" applyFont="1" applyFill="1" applyBorder="1" applyAlignment="1" applyProtection="1">
      <alignment horizontal="right"/>
    </xf>
    <xf numFmtId="164" fontId="3" fillId="0" borderId="13" xfId="0" applyNumberFormat="1" applyFont="1" applyFill="1" applyBorder="1" applyProtection="1"/>
    <xf numFmtId="0" fontId="3" fillId="0" borderId="22" xfId="0" applyFont="1" applyFill="1" applyBorder="1" applyProtection="1"/>
    <xf numFmtId="0" fontId="3" fillId="0" borderId="24" xfId="0" applyFont="1" applyFill="1" applyBorder="1" applyAlignment="1" applyProtection="1">
      <alignment horizontal="right"/>
    </xf>
    <xf numFmtId="164" fontId="3" fillId="0" borderId="24" xfId="0" applyNumberFormat="1" applyFont="1" applyFill="1" applyBorder="1" applyProtection="1"/>
    <xf numFmtId="0" fontId="3" fillId="0" borderId="25" xfId="0" applyFont="1" applyFill="1" applyBorder="1" applyProtection="1"/>
    <xf numFmtId="0" fontId="3" fillId="0" borderId="28" xfId="0" applyFont="1" applyFill="1" applyBorder="1" applyAlignment="1" applyProtection="1">
      <alignment horizontal="right"/>
    </xf>
    <xf numFmtId="164" fontId="3" fillId="0" borderId="11" xfId="0" applyNumberFormat="1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3" fillId="0" borderId="1" xfId="0" applyFont="1" applyFill="1" applyBorder="1" applyProtection="1"/>
    <xf numFmtId="0" fontId="3" fillId="0" borderId="3" xfId="0" applyFont="1" applyFill="1" applyBorder="1" applyAlignment="1" applyProtection="1">
      <alignment horizontal="right"/>
    </xf>
    <xf numFmtId="164" fontId="3" fillId="0" borderId="1" xfId="0" applyNumberFormat="1" applyFont="1" applyFill="1" applyBorder="1" applyProtection="1"/>
    <xf numFmtId="0" fontId="3" fillId="0" borderId="33" xfId="0" applyFont="1" applyFill="1" applyBorder="1" applyAlignment="1" applyProtection="1">
      <alignment horizontal="right"/>
    </xf>
    <xf numFmtId="164" fontId="3" fillId="0" borderId="9" xfId="0" applyNumberFormat="1" applyFont="1" applyFill="1" applyBorder="1" applyProtection="1"/>
    <xf numFmtId="0" fontId="3" fillId="0" borderId="34" xfId="0" applyFont="1" applyFill="1" applyBorder="1" applyAlignment="1" applyProtection="1">
      <alignment horizontal="right"/>
    </xf>
    <xf numFmtId="164" fontId="3" fillId="0" borderId="22" xfId="0" applyNumberFormat="1" applyFont="1" applyFill="1" applyBorder="1" applyProtection="1"/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Protection="1"/>
    <xf numFmtId="0" fontId="3" fillId="0" borderId="18" xfId="0" applyFont="1" applyFill="1" applyBorder="1" applyProtection="1"/>
    <xf numFmtId="0" fontId="6" fillId="0" borderId="18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readingOrder="1"/>
    </xf>
    <xf numFmtId="0" fontId="6" fillId="0" borderId="0" xfId="0" applyFont="1" applyProtection="1"/>
    <xf numFmtId="0" fontId="4" fillId="0" borderId="35" xfId="0" applyFont="1" applyBorder="1" applyAlignment="1" applyProtection="1">
      <alignment horizontal="left" vertical="center"/>
    </xf>
    <xf numFmtId="0" fontId="6" fillId="0" borderId="31" xfId="0" applyFont="1" applyBorder="1" applyProtection="1"/>
    <xf numFmtId="0" fontId="6" fillId="0" borderId="32" xfId="0" applyFont="1" applyBorder="1" applyProtection="1"/>
    <xf numFmtId="0" fontId="4" fillId="0" borderId="1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6" fillId="0" borderId="23" xfId="0" applyFont="1" applyBorder="1" applyProtection="1"/>
    <xf numFmtId="0" fontId="7" fillId="0" borderId="40" xfId="0" applyFont="1" applyBorder="1" applyAlignment="1" applyProtection="1">
      <alignment horizontal="left" vertical="center" wrapText="1"/>
    </xf>
    <xf numFmtId="0" fontId="6" fillId="0" borderId="18" xfId="0" applyFont="1" applyBorder="1" applyProtection="1"/>
    <xf numFmtId="0" fontId="6" fillId="0" borderId="0" xfId="0" applyFont="1" applyBorder="1" applyProtection="1"/>
    <xf numFmtId="0" fontId="4" fillId="0" borderId="18" xfId="0" applyFont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38" xfId="0" applyFont="1" applyBorder="1" applyAlignment="1" applyProtection="1">
      <alignment horizontal="left" vertical="center" wrapText="1"/>
    </xf>
    <xf numFmtId="0" fontId="7" fillId="0" borderId="41" xfId="0" applyFont="1" applyBorder="1" applyAlignment="1" applyProtection="1">
      <alignment horizontal="left" vertical="center" wrapText="1"/>
    </xf>
    <xf numFmtId="0" fontId="7" fillId="0" borderId="39" xfId="0" applyFont="1" applyBorder="1" applyAlignment="1" applyProtection="1">
      <alignment horizontal="left" vertical="center" wrapText="1"/>
    </xf>
    <xf numFmtId="0" fontId="6" fillId="0" borderId="35" xfId="0" applyFont="1" applyBorder="1" applyAlignment="1" applyProtection="1">
      <alignment horizontal="left" vertical="center"/>
    </xf>
    <xf numFmtId="0" fontId="6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37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Protection="1"/>
    <xf numFmtId="164" fontId="2" fillId="0" borderId="14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right"/>
    </xf>
    <xf numFmtId="164" fontId="3" fillId="0" borderId="19" xfId="0" applyNumberFormat="1" applyFont="1" applyFill="1" applyBorder="1" applyProtection="1"/>
    <xf numFmtId="0" fontId="3" fillId="0" borderId="13" xfId="0" applyFont="1" applyFill="1" applyBorder="1" applyAlignment="1" applyProtection="1">
      <alignment horizontal="left"/>
    </xf>
    <xf numFmtId="164" fontId="3" fillId="0" borderId="14" xfId="0" applyNumberFormat="1" applyFont="1" applyFill="1" applyBorder="1" applyProtection="1"/>
    <xf numFmtId="0" fontId="0" fillId="0" borderId="0" xfId="0" applyProtection="1"/>
    <xf numFmtId="0" fontId="1" fillId="0" borderId="0" xfId="0" applyFont="1" applyAlignment="1" applyProtection="1">
      <alignment horizontal="left" vertical="center" readingOrder="1"/>
    </xf>
    <xf numFmtId="0" fontId="3" fillId="0" borderId="19" xfId="0" applyFont="1" applyFill="1" applyBorder="1" applyAlignment="1" applyProtection="1">
      <alignment horizontal="right"/>
    </xf>
    <xf numFmtId="164" fontId="3" fillId="0" borderId="29" xfId="0" applyNumberFormat="1" applyFont="1" applyFill="1" applyBorder="1" applyProtection="1"/>
    <xf numFmtId="164" fontId="3" fillId="2" borderId="29" xfId="0" applyNumberFormat="1" applyFont="1" applyFill="1" applyBorder="1" applyProtection="1"/>
    <xf numFmtId="164" fontId="3" fillId="0" borderId="30" xfId="0" applyNumberFormat="1" applyFont="1" applyFill="1" applyBorder="1" applyProtection="1"/>
    <xf numFmtId="164" fontId="3" fillId="2" borderId="30" xfId="0" applyNumberFormat="1" applyFont="1" applyFill="1" applyBorder="1" applyProtection="1"/>
    <xf numFmtId="164" fontId="3" fillId="2" borderId="9" xfId="0" applyNumberFormat="1" applyFont="1" applyFill="1" applyBorder="1" applyProtection="1"/>
    <xf numFmtId="164" fontId="3" fillId="0" borderId="36" xfId="0" applyNumberFormat="1" applyFont="1" applyFill="1" applyBorder="1" applyProtection="1"/>
    <xf numFmtId="164" fontId="3" fillId="2" borderId="22" xfId="0" applyNumberFormat="1" applyFont="1" applyFill="1" applyBorder="1" applyProtection="1"/>
    <xf numFmtId="164" fontId="3" fillId="2" borderId="1" xfId="0" applyNumberFormat="1" applyFont="1" applyFill="1" applyBorder="1" applyProtection="1"/>
    <xf numFmtId="0" fontId="7" fillId="3" borderId="9" xfId="0" applyFont="1" applyFill="1" applyBorder="1" applyAlignment="1" applyProtection="1">
      <alignment horizontal="left" vertical="center" wrapText="1"/>
    </xf>
    <xf numFmtId="0" fontId="7" fillId="3" borderId="40" xfId="0" applyFont="1" applyFill="1" applyBorder="1" applyAlignment="1" applyProtection="1">
      <alignment horizontal="left" vertical="center" wrapText="1"/>
    </xf>
    <xf numFmtId="0" fontId="4" fillId="0" borderId="37" xfId="0" applyFont="1" applyBorder="1" applyProtection="1"/>
    <xf numFmtId="0" fontId="10" fillId="0" borderId="38" xfId="0" applyFont="1" applyBorder="1" applyProtection="1"/>
    <xf numFmtId="0" fontId="10" fillId="0" borderId="40" xfId="0" applyFont="1" applyBorder="1" applyAlignment="1" applyProtection="1">
      <alignment wrapText="1"/>
    </xf>
    <xf numFmtId="0" fontId="11" fillId="0" borderId="21" xfId="1" applyFont="1" applyBorder="1" applyAlignment="1" applyProtection="1">
      <alignment horizontal="left" vertical="center" wrapText="1"/>
    </xf>
    <xf numFmtId="0" fontId="0" fillId="0" borderId="0" xfId="0" applyFill="1"/>
    <xf numFmtId="0" fontId="2" fillId="0" borderId="5" xfId="0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 applyProtection="1">
      <alignment horizontal="right" vertical="center" wrapText="1"/>
    </xf>
    <xf numFmtId="0" fontId="2" fillId="0" borderId="24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right" vertical="center" wrapText="1"/>
    </xf>
    <xf numFmtId="0" fontId="2" fillId="0" borderId="6" xfId="0" applyFont="1" applyFill="1" applyBorder="1" applyAlignment="1" applyProtection="1">
      <alignment horizontal="right" vertical="center" wrapText="1"/>
    </xf>
    <xf numFmtId="0" fontId="2" fillId="0" borderId="25" xfId="0" applyFont="1" applyFill="1" applyBorder="1" applyAlignment="1" applyProtection="1">
      <alignment horizontal="right" vertical="center"/>
    </xf>
    <xf numFmtId="0" fontId="2" fillId="0" borderId="26" xfId="0" applyFont="1" applyFill="1" applyBorder="1" applyAlignment="1" applyProtection="1">
      <alignment horizontal="right" vertical="center"/>
    </xf>
    <xf numFmtId="0" fontId="2" fillId="0" borderId="27" xfId="0" applyFont="1" applyFill="1" applyBorder="1" applyAlignment="1" applyProtection="1">
      <alignment horizontal="left" vertical="top" wrapText="1"/>
      <protection locked="0"/>
    </xf>
    <xf numFmtId="0" fontId="2" fillId="0" borderId="28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right" vertical="center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15" fontId="2" fillId="0" borderId="7" xfId="0" applyNumberFormat="1" applyFont="1" applyFill="1" applyBorder="1" applyAlignment="1" applyProtection="1">
      <alignment horizontal="left" vertical="top" wrapText="1"/>
      <protection locked="0"/>
    </xf>
    <xf numFmtId="16" fontId="2" fillId="0" borderId="7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kyniguez@dons.usfca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topLeftCell="B5" zoomScale="90" zoomScaleNormal="90" zoomScalePageLayoutView="130" workbookViewId="0">
      <selection activeCell="C11" sqref="C11"/>
    </sheetView>
  </sheetViews>
  <sheetFormatPr defaultColWidth="10.83203125" defaultRowHeight="15.5" x14ac:dyDescent="0.35"/>
  <cols>
    <col min="1" max="3" width="34.83203125" style="58" customWidth="1"/>
    <col min="4" max="16384" width="10.83203125" style="58"/>
  </cols>
  <sheetData>
    <row r="1" spans="1:3" ht="23" x14ac:dyDescent="0.35">
      <c r="A1" s="57" t="s">
        <v>78</v>
      </c>
    </row>
    <row r="2" spans="1:3" ht="16" thickBot="1" x14ac:dyDescent="0.4">
      <c r="A2" s="114" t="s">
        <v>91</v>
      </c>
      <c r="B2" s="114"/>
      <c r="C2" s="114"/>
    </row>
    <row r="3" spans="1:3" ht="16" thickBot="1" x14ac:dyDescent="0.4">
      <c r="A3" s="59" t="s">
        <v>73</v>
      </c>
      <c r="B3" s="60"/>
      <c r="C3" s="61"/>
    </row>
    <row r="4" spans="1:3" x14ac:dyDescent="0.35">
      <c r="A4" s="62" t="s">
        <v>75</v>
      </c>
      <c r="B4" s="63" t="s">
        <v>74</v>
      </c>
      <c r="C4" s="64"/>
    </row>
    <row r="5" spans="1:3" ht="16" thickBot="1" x14ac:dyDescent="0.4">
      <c r="A5" s="108" t="s">
        <v>76</v>
      </c>
      <c r="B5" s="109" t="s">
        <v>77</v>
      </c>
      <c r="C5" s="64"/>
    </row>
    <row r="6" spans="1:3" x14ac:dyDescent="0.35">
      <c r="A6" s="66"/>
      <c r="B6" s="67"/>
      <c r="C6" s="64"/>
    </row>
    <row r="7" spans="1:3" ht="16" thickBot="1" x14ac:dyDescent="0.4">
      <c r="A7" s="68" t="s">
        <v>72</v>
      </c>
      <c r="B7" s="67"/>
      <c r="C7" s="64"/>
    </row>
    <row r="8" spans="1:3" x14ac:dyDescent="0.35">
      <c r="A8" s="62" t="s">
        <v>65</v>
      </c>
      <c r="B8" s="63" t="s">
        <v>66</v>
      </c>
      <c r="C8" s="63" t="s">
        <v>135</v>
      </c>
    </row>
    <row r="9" spans="1:3" ht="46" x14ac:dyDescent="0.35">
      <c r="A9" s="69" t="s">
        <v>134</v>
      </c>
      <c r="B9" s="70" t="s">
        <v>61</v>
      </c>
      <c r="C9" s="70" t="s">
        <v>137</v>
      </c>
    </row>
    <row r="10" spans="1:3" ht="23.5" thickBot="1" x14ac:dyDescent="0.4">
      <c r="A10" s="71" t="s">
        <v>62</v>
      </c>
      <c r="B10" s="65" t="s">
        <v>63</v>
      </c>
      <c r="C10" s="72" t="s">
        <v>64</v>
      </c>
    </row>
    <row r="11" spans="1:3" ht="58" thickBot="1" x14ac:dyDescent="0.4">
      <c r="A11" s="71" t="s">
        <v>115</v>
      </c>
      <c r="B11" s="65" t="s">
        <v>136</v>
      </c>
      <c r="C11" s="72" t="s">
        <v>138</v>
      </c>
    </row>
    <row r="12" spans="1:3" x14ac:dyDescent="0.35">
      <c r="A12" s="73"/>
      <c r="B12" s="74"/>
      <c r="C12" s="75"/>
    </row>
    <row r="13" spans="1:3" ht="16" thickBot="1" x14ac:dyDescent="0.4">
      <c r="A13" s="68" t="s">
        <v>70</v>
      </c>
      <c r="B13" s="76"/>
      <c r="C13" s="77"/>
    </row>
    <row r="14" spans="1:3" x14ac:dyDescent="0.35">
      <c r="A14" s="78" t="s">
        <v>67</v>
      </c>
      <c r="B14" s="79" t="s">
        <v>69</v>
      </c>
      <c r="C14" s="80" t="s">
        <v>71</v>
      </c>
    </row>
    <row r="15" spans="1:3" x14ac:dyDescent="0.35">
      <c r="A15" s="69" t="s">
        <v>132</v>
      </c>
      <c r="B15" s="70" t="s">
        <v>131</v>
      </c>
      <c r="C15" s="81" t="s">
        <v>68</v>
      </c>
    </row>
    <row r="16" spans="1:3" ht="16" thickBot="1" x14ac:dyDescent="0.4">
      <c r="A16" s="113" t="s">
        <v>133</v>
      </c>
      <c r="B16" s="65" t="s">
        <v>114</v>
      </c>
      <c r="C16" s="82"/>
    </row>
    <row r="17" spans="1:3" x14ac:dyDescent="0.35">
      <c r="A17" s="67"/>
      <c r="B17" s="67"/>
      <c r="C17" s="67"/>
    </row>
    <row r="18" spans="1:3" ht="16" thickBot="1" x14ac:dyDescent="0.4"/>
    <row r="19" spans="1:3" x14ac:dyDescent="0.35">
      <c r="A19" s="110" t="s">
        <v>92</v>
      </c>
    </row>
    <row r="20" spans="1:3" x14ac:dyDescent="0.35">
      <c r="A20" s="111" t="s">
        <v>104</v>
      </c>
    </row>
    <row r="21" spans="1:3" ht="24.5" thickBot="1" x14ac:dyDescent="0.4">
      <c r="A21" s="112" t="s">
        <v>93</v>
      </c>
    </row>
  </sheetData>
  <mergeCells count="1">
    <mergeCell ref="A2:C2"/>
  </mergeCells>
  <hyperlinks>
    <hyperlink ref="A16" r:id="rId1" display="lkyniguez@dons.usfca.edu" xr:uid="{FA5C54A2-C7A0-438E-82B2-378B5464EB5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1"/>
  <sheetViews>
    <sheetView topLeftCell="A19" zoomScale="87" zoomScaleNormal="87" zoomScalePageLayoutView="130" workbookViewId="0">
      <selection activeCell="C26" sqref="C26"/>
    </sheetView>
  </sheetViews>
  <sheetFormatPr defaultColWidth="8.83203125" defaultRowHeight="15.5" x14ac:dyDescent="0.35"/>
  <cols>
    <col min="1" max="1" width="6.08203125" style="85" customWidth="1"/>
    <col min="2" max="2" width="31.83203125" style="85" bestFit="1" customWidth="1"/>
    <col min="3" max="4" width="9.08203125" style="85" customWidth="1"/>
    <col min="5" max="6" width="9.08203125" style="85" hidden="1" customWidth="1"/>
    <col min="7" max="7" width="33.33203125" style="85" customWidth="1"/>
    <col min="8" max="16384" width="8.83203125" style="85"/>
  </cols>
  <sheetData>
    <row r="1" spans="1:7" s="58" customFormat="1" ht="23" x14ac:dyDescent="0.35">
      <c r="A1" s="57" t="s">
        <v>79</v>
      </c>
      <c r="B1" s="83"/>
      <c r="C1" s="83"/>
      <c r="D1" s="83"/>
      <c r="E1" s="83"/>
      <c r="F1" s="83"/>
    </row>
    <row r="2" spans="1:7" ht="16" thickBot="1" x14ac:dyDescent="0.4">
      <c r="A2" s="84"/>
      <c r="B2" s="84"/>
      <c r="C2" s="84"/>
      <c r="D2" s="84"/>
      <c r="E2" s="84"/>
      <c r="F2" s="84"/>
      <c r="G2" s="84"/>
    </row>
    <row r="3" spans="1:7" ht="16" thickBot="1" x14ac:dyDescent="0.4">
      <c r="A3" s="125" t="s">
        <v>53</v>
      </c>
      <c r="B3" s="126"/>
      <c r="C3" s="127"/>
      <c r="D3" s="127"/>
      <c r="E3" s="127"/>
      <c r="F3" s="127"/>
      <c r="G3" s="128"/>
    </row>
    <row r="4" spans="1:7" x14ac:dyDescent="0.35">
      <c r="A4" s="129" t="s">
        <v>0</v>
      </c>
      <c r="B4" s="130"/>
      <c r="C4" s="131"/>
      <c r="D4" s="131"/>
      <c r="E4" s="131"/>
      <c r="F4" s="131"/>
      <c r="G4" s="132"/>
    </row>
    <row r="5" spans="1:7" x14ac:dyDescent="0.35">
      <c r="A5" s="115" t="s">
        <v>1</v>
      </c>
      <c r="B5" s="116"/>
      <c r="C5" s="117"/>
      <c r="D5" s="117"/>
      <c r="E5" s="117"/>
      <c r="F5" s="117"/>
      <c r="G5" s="118"/>
    </row>
    <row r="6" spans="1:7" x14ac:dyDescent="0.35">
      <c r="A6" s="115" t="s">
        <v>2</v>
      </c>
      <c r="B6" s="116"/>
      <c r="C6" s="117"/>
      <c r="D6" s="117"/>
      <c r="E6" s="117"/>
      <c r="F6" s="117"/>
      <c r="G6" s="118"/>
    </row>
    <row r="7" spans="1:7" x14ac:dyDescent="0.35">
      <c r="A7" s="115" t="s">
        <v>3</v>
      </c>
      <c r="B7" s="116"/>
      <c r="C7" s="117"/>
      <c r="D7" s="117"/>
      <c r="E7" s="117"/>
      <c r="F7" s="117"/>
      <c r="G7" s="118"/>
    </row>
    <row r="8" spans="1:7" x14ac:dyDescent="0.35">
      <c r="A8" s="123" t="s">
        <v>4</v>
      </c>
      <c r="B8" s="124"/>
      <c r="C8" s="117"/>
      <c r="D8" s="117"/>
      <c r="E8" s="117"/>
      <c r="F8" s="117"/>
      <c r="G8" s="118"/>
    </row>
    <row r="9" spans="1:7" ht="106" customHeight="1" x14ac:dyDescent="0.35">
      <c r="A9" s="123" t="s">
        <v>5</v>
      </c>
      <c r="B9" s="124"/>
      <c r="C9" s="117"/>
      <c r="D9" s="117"/>
      <c r="E9" s="117"/>
      <c r="F9" s="117"/>
      <c r="G9" s="118"/>
    </row>
    <row r="10" spans="1:7" ht="42" customHeight="1" thickBot="1" x14ac:dyDescent="0.4">
      <c r="A10" s="119" t="s">
        <v>6</v>
      </c>
      <c r="B10" s="120"/>
      <c r="C10" s="121"/>
      <c r="D10" s="121"/>
      <c r="E10" s="121"/>
      <c r="F10" s="121"/>
      <c r="G10" s="122"/>
    </row>
    <row r="11" spans="1:7" s="86" customFormat="1" ht="23.5" thickBot="1" x14ac:dyDescent="0.4">
      <c r="A11" s="51" t="s">
        <v>7</v>
      </c>
      <c r="B11" s="51" t="s">
        <v>8</v>
      </c>
      <c r="C11" s="51" t="s">
        <v>9</v>
      </c>
      <c r="D11" s="2" t="s">
        <v>10</v>
      </c>
      <c r="E11" s="2" t="s">
        <v>11</v>
      </c>
      <c r="F11" s="2" t="s">
        <v>12</v>
      </c>
      <c r="G11" s="2" t="s">
        <v>13</v>
      </c>
    </row>
    <row r="12" spans="1:7" s="86" customFormat="1" x14ac:dyDescent="0.35">
      <c r="A12" s="52"/>
      <c r="B12" s="87" t="s">
        <v>45</v>
      </c>
      <c r="C12" s="88"/>
      <c r="D12" s="3"/>
      <c r="E12" s="3"/>
      <c r="F12" s="3"/>
      <c r="G12" s="4"/>
    </row>
    <row r="13" spans="1:7" x14ac:dyDescent="0.35">
      <c r="A13" s="33"/>
      <c r="B13" s="89" t="s">
        <v>56</v>
      </c>
      <c r="C13" s="90"/>
      <c r="D13" s="5"/>
      <c r="E13" s="5"/>
      <c r="F13" s="5"/>
      <c r="G13" s="6"/>
    </row>
    <row r="14" spans="1:7" x14ac:dyDescent="0.35">
      <c r="A14" s="53"/>
      <c r="B14" s="56" t="s">
        <v>46</v>
      </c>
      <c r="C14" s="1">
        <f>0</f>
        <v>0</v>
      </c>
      <c r="D14" s="7">
        <v>0</v>
      </c>
      <c r="E14" s="8">
        <v>0</v>
      </c>
      <c r="F14" s="8">
        <f t="shared" ref="F14:F20" si="0">D14-E14</f>
        <v>0</v>
      </c>
      <c r="G14" s="9"/>
    </row>
    <row r="15" spans="1:7" x14ac:dyDescent="0.35">
      <c r="A15" s="53"/>
      <c r="B15" s="56" t="s">
        <v>47</v>
      </c>
      <c r="C15" s="1">
        <f>0</f>
        <v>0</v>
      </c>
      <c r="D15" s="7">
        <v>0</v>
      </c>
      <c r="E15" s="8">
        <v>0</v>
      </c>
      <c r="F15" s="8">
        <f t="shared" ref="F15" si="1">D15-E15</f>
        <v>0</v>
      </c>
      <c r="G15" s="9"/>
    </row>
    <row r="16" spans="1:7" x14ac:dyDescent="0.35">
      <c r="A16" s="53"/>
      <c r="B16" s="56" t="s">
        <v>48</v>
      </c>
      <c r="C16" s="1">
        <f>0</f>
        <v>0</v>
      </c>
      <c r="D16" s="7">
        <v>0</v>
      </c>
      <c r="E16" s="8">
        <v>0</v>
      </c>
      <c r="F16" s="8">
        <f t="shared" ref="F16" si="2">D16-E16</f>
        <v>0</v>
      </c>
      <c r="G16" s="9"/>
    </row>
    <row r="17" spans="1:7" x14ac:dyDescent="0.35">
      <c r="A17" s="53"/>
      <c r="B17" s="56" t="s">
        <v>50</v>
      </c>
      <c r="C17" s="1">
        <f>0</f>
        <v>0</v>
      </c>
      <c r="D17" s="7">
        <v>0</v>
      </c>
      <c r="E17" s="8">
        <v>0</v>
      </c>
      <c r="F17" s="8">
        <f t="shared" si="0"/>
        <v>0</v>
      </c>
      <c r="G17" s="9"/>
    </row>
    <row r="18" spans="1:7" x14ac:dyDescent="0.35">
      <c r="A18" s="53"/>
      <c r="B18" s="56" t="s">
        <v>86</v>
      </c>
      <c r="C18" s="1">
        <f>0</f>
        <v>0</v>
      </c>
      <c r="D18" s="7">
        <v>0</v>
      </c>
      <c r="E18" s="8">
        <v>0</v>
      </c>
      <c r="F18" s="8">
        <f t="shared" si="0"/>
        <v>0</v>
      </c>
      <c r="G18" s="9"/>
    </row>
    <row r="19" spans="1:7" x14ac:dyDescent="0.35">
      <c r="A19" s="53"/>
      <c r="B19" s="56" t="s">
        <v>49</v>
      </c>
      <c r="C19" s="1">
        <f>0</f>
        <v>0</v>
      </c>
      <c r="D19" s="7">
        <v>0</v>
      </c>
      <c r="E19" s="8">
        <v>0</v>
      </c>
      <c r="F19" s="8">
        <f t="shared" si="0"/>
        <v>0</v>
      </c>
      <c r="G19" s="9"/>
    </row>
    <row r="20" spans="1:7" x14ac:dyDescent="0.35">
      <c r="A20" s="33"/>
      <c r="B20" s="34" t="s">
        <v>55</v>
      </c>
      <c r="C20" s="35">
        <f>SUM(C14:C19)</f>
        <v>0</v>
      </c>
      <c r="D20" s="10">
        <f>SUM(D14:D19)</f>
        <v>0</v>
      </c>
      <c r="E20" s="10">
        <f>SUM(E14:E19)</f>
        <v>0</v>
      </c>
      <c r="F20" s="11">
        <f t="shared" si="0"/>
        <v>0</v>
      </c>
      <c r="G20" s="9"/>
    </row>
    <row r="21" spans="1:7" ht="16" thickBot="1" x14ac:dyDescent="0.4">
      <c r="A21" s="54"/>
      <c r="B21" s="43"/>
      <c r="C21" s="25"/>
      <c r="D21" s="12"/>
      <c r="E21" s="12"/>
      <c r="F21" s="12"/>
      <c r="G21" s="13"/>
    </row>
    <row r="22" spans="1:7" ht="16" thickBot="1" x14ac:dyDescent="0.4">
      <c r="A22" s="39"/>
      <c r="B22" s="40" t="s">
        <v>54</v>
      </c>
      <c r="C22" s="41">
        <f>SUM(C20)</f>
        <v>0</v>
      </c>
      <c r="D22" s="14">
        <f>SUM(D20)</f>
        <v>0</v>
      </c>
      <c r="E22" s="14">
        <f>SUM(E20)</f>
        <v>0</v>
      </c>
      <c r="F22" s="14">
        <f>D22-E22</f>
        <v>0</v>
      </c>
      <c r="G22" s="15"/>
    </row>
    <row r="23" spans="1:7" s="86" customFormat="1" x14ac:dyDescent="0.35">
      <c r="A23" s="52"/>
      <c r="B23" s="88"/>
      <c r="C23" s="88"/>
      <c r="D23" s="3"/>
      <c r="E23" s="3"/>
      <c r="F23" s="3"/>
      <c r="G23" s="4"/>
    </row>
    <row r="24" spans="1:7" s="86" customFormat="1" x14ac:dyDescent="0.35">
      <c r="A24" s="55"/>
      <c r="B24" s="91" t="s">
        <v>44</v>
      </c>
      <c r="C24" s="92"/>
      <c r="D24" s="16"/>
      <c r="E24" s="16"/>
      <c r="F24" s="16"/>
      <c r="G24" s="17"/>
    </row>
    <row r="25" spans="1:7" x14ac:dyDescent="0.35">
      <c r="A25" s="33"/>
      <c r="B25" s="89" t="s">
        <v>14</v>
      </c>
      <c r="C25" s="90"/>
      <c r="D25" s="5"/>
      <c r="E25" s="5"/>
      <c r="F25" s="5"/>
      <c r="G25" s="6"/>
    </row>
    <row r="26" spans="1:7" x14ac:dyDescent="0.35">
      <c r="A26" s="53"/>
      <c r="B26" s="56" t="s">
        <v>116</v>
      </c>
      <c r="C26" s="1">
        <f>0</f>
        <v>0</v>
      </c>
      <c r="D26" s="7">
        <v>0</v>
      </c>
      <c r="E26" s="8">
        <v>0</v>
      </c>
      <c r="F26" s="8">
        <f t="shared" ref="F26:F62" si="3">D26-E26</f>
        <v>0</v>
      </c>
      <c r="G26" s="9"/>
    </row>
    <row r="27" spans="1:7" x14ac:dyDescent="0.35">
      <c r="A27" s="53"/>
      <c r="B27" s="56" t="s">
        <v>15</v>
      </c>
      <c r="C27" s="1">
        <f>0</f>
        <v>0</v>
      </c>
      <c r="D27" s="7">
        <v>0</v>
      </c>
      <c r="E27" s="8">
        <v>0</v>
      </c>
      <c r="F27" s="8">
        <f t="shared" si="3"/>
        <v>0</v>
      </c>
      <c r="G27" s="9"/>
    </row>
    <row r="28" spans="1:7" x14ac:dyDescent="0.35">
      <c r="A28" s="53"/>
      <c r="B28" s="56" t="s">
        <v>16</v>
      </c>
      <c r="C28" s="1">
        <f>0</f>
        <v>0</v>
      </c>
      <c r="D28" s="7">
        <v>0</v>
      </c>
      <c r="E28" s="8">
        <v>0</v>
      </c>
      <c r="F28" s="8">
        <f t="shared" si="3"/>
        <v>0</v>
      </c>
      <c r="G28" s="9"/>
    </row>
    <row r="29" spans="1:7" x14ac:dyDescent="0.35">
      <c r="A29" s="53"/>
      <c r="B29" s="56" t="s">
        <v>51</v>
      </c>
      <c r="C29" s="1">
        <f>0</f>
        <v>0</v>
      </c>
      <c r="D29" s="7">
        <v>0</v>
      </c>
      <c r="E29" s="8">
        <v>0</v>
      </c>
      <c r="F29" s="8">
        <f t="shared" si="3"/>
        <v>0</v>
      </c>
      <c r="G29" s="9"/>
    </row>
    <row r="30" spans="1:7" x14ac:dyDescent="0.35">
      <c r="A30" s="33"/>
      <c r="B30" s="34" t="s">
        <v>17</v>
      </c>
      <c r="C30" s="35">
        <f>SUM(C26:C29)</f>
        <v>0</v>
      </c>
      <c r="D30" s="10">
        <f>SUM(D26:D29)</f>
        <v>0</v>
      </c>
      <c r="E30" s="10">
        <f>SUM(E26:E29)</f>
        <v>0</v>
      </c>
      <c r="F30" s="11">
        <f t="shared" si="3"/>
        <v>0</v>
      </c>
      <c r="G30" s="9"/>
    </row>
    <row r="31" spans="1:7" x14ac:dyDescent="0.35">
      <c r="A31" s="54"/>
      <c r="B31" s="93"/>
      <c r="C31" s="94"/>
      <c r="D31" s="18"/>
      <c r="E31" s="18"/>
      <c r="F31" s="19"/>
      <c r="G31" s="20"/>
    </row>
    <row r="32" spans="1:7" x14ac:dyDescent="0.35">
      <c r="A32" s="33"/>
      <c r="B32" s="95" t="s">
        <v>18</v>
      </c>
      <c r="C32" s="96"/>
      <c r="D32" s="21"/>
      <c r="E32" s="21"/>
      <c r="F32" s="5"/>
      <c r="G32" s="6"/>
    </row>
    <row r="33" spans="1:7" x14ac:dyDescent="0.35">
      <c r="A33" s="53"/>
      <c r="B33" s="56" t="s">
        <v>19</v>
      </c>
      <c r="C33" s="1">
        <v>0</v>
      </c>
      <c r="D33" s="7">
        <v>0</v>
      </c>
      <c r="E33" s="8">
        <v>0</v>
      </c>
      <c r="F33" s="8">
        <f t="shared" si="3"/>
        <v>0</v>
      </c>
      <c r="G33" s="9"/>
    </row>
    <row r="34" spans="1:7" x14ac:dyDescent="0.35">
      <c r="A34" s="53"/>
      <c r="B34" s="56" t="s">
        <v>19</v>
      </c>
      <c r="C34" s="1">
        <f>0</f>
        <v>0</v>
      </c>
      <c r="D34" s="7">
        <v>0</v>
      </c>
      <c r="E34" s="8">
        <v>0</v>
      </c>
      <c r="F34" s="8">
        <f t="shared" si="3"/>
        <v>0</v>
      </c>
      <c r="G34" s="9"/>
    </row>
    <row r="35" spans="1:7" x14ac:dyDescent="0.35">
      <c r="A35" s="33"/>
      <c r="B35" s="34" t="s">
        <v>20</v>
      </c>
      <c r="C35" s="35">
        <f>SUM(C33:C34)</f>
        <v>0</v>
      </c>
      <c r="D35" s="10">
        <f>SUM(D33:D34)</f>
        <v>0</v>
      </c>
      <c r="E35" s="10">
        <f>SUM(E33:E34)</f>
        <v>0</v>
      </c>
      <c r="F35" s="11">
        <f t="shared" si="3"/>
        <v>0</v>
      </c>
      <c r="G35" s="9"/>
    </row>
    <row r="36" spans="1:7" x14ac:dyDescent="0.35">
      <c r="A36" s="54"/>
      <c r="B36" s="93"/>
      <c r="C36" s="94"/>
      <c r="D36" s="18"/>
      <c r="E36" s="18"/>
      <c r="F36" s="19"/>
      <c r="G36" s="20"/>
    </row>
    <row r="37" spans="1:7" x14ac:dyDescent="0.35">
      <c r="A37" s="33"/>
      <c r="B37" s="95" t="s">
        <v>21</v>
      </c>
      <c r="C37" s="96"/>
      <c r="D37" s="21"/>
      <c r="E37" s="21"/>
      <c r="F37" s="5"/>
      <c r="G37" s="6"/>
    </row>
    <row r="38" spans="1:7" x14ac:dyDescent="0.35">
      <c r="A38" s="53"/>
      <c r="B38" s="56" t="s">
        <v>52</v>
      </c>
      <c r="C38" s="1">
        <f>0</f>
        <v>0</v>
      </c>
      <c r="D38" s="7">
        <v>0</v>
      </c>
      <c r="E38" s="8">
        <v>0</v>
      </c>
      <c r="F38" s="8">
        <f t="shared" ref="F38:F42" si="4">D38-E38</f>
        <v>0</v>
      </c>
      <c r="G38" s="9"/>
    </row>
    <row r="39" spans="1:7" x14ac:dyDescent="0.35">
      <c r="A39" s="53"/>
      <c r="B39" s="56" t="s">
        <v>52</v>
      </c>
      <c r="C39" s="1">
        <f>0</f>
        <v>0</v>
      </c>
      <c r="D39" s="7">
        <v>0</v>
      </c>
      <c r="E39" s="8">
        <v>0</v>
      </c>
      <c r="F39" s="8">
        <f t="shared" si="4"/>
        <v>0</v>
      </c>
      <c r="G39" s="9"/>
    </row>
    <row r="40" spans="1:7" x14ac:dyDescent="0.35">
      <c r="A40" s="53"/>
      <c r="B40" s="56" t="s">
        <v>52</v>
      </c>
      <c r="C40" s="1">
        <f>0</f>
        <v>0</v>
      </c>
      <c r="D40" s="7">
        <v>0</v>
      </c>
      <c r="E40" s="8">
        <v>0</v>
      </c>
      <c r="F40" s="8">
        <f t="shared" si="4"/>
        <v>0</v>
      </c>
      <c r="G40" s="9"/>
    </row>
    <row r="41" spans="1:7" x14ac:dyDescent="0.35">
      <c r="A41" s="53"/>
      <c r="B41" s="56" t="s">
        <v>52</v>
      </c>
      <c r="C41" s="1">
        <f>0</f>
        <v>0</v>
      </c>
      <c r="D41" s="7">
        <v>0</v>
      </c>
      <c r="E41" s="8">
        <v>0</v>
      </c>
      <c r="F41" s="8">
        <f t="shared" si="4"/>
        <v>0</v>
      </c>
      <c r="G41" s="9"/>
    </row>
    <row r="42" spans="1:7" x14ac:dyDescent="0.35">
      <c r="A42" s="33"/>
      <c r="B42" s="34" t="s">
        <v>23</v>
      </c>
      <c r="C42" s="35">
        <f>SUM(C38:C41)</f>
        <v>0</v>
      </c>
      <c r="D42" s="10">
        <f>SUM(D38:D41)</f>
        <v>0</v>
      </c>
      <c r="E42" s="10">
        <f>SUM(E38:E41)</f>
        <v>0</v>
      </c>
      <c r="F42" s="11">
        <f t="shared" si="4"/>
        <v>0</v>
      </c>
      <c r="G42" s="9"/>
    </row>
    <row r="43" spans="1:7" x14ac:dyDescent="0.35">
      <c r="A43" s="54"/>
      <c r="B43" s="93"/>
      <c r="C43" s="94"/>
      <c r="D43" s="18"/>
      <c r="E43" s="18"/>
      <c r="F43" s="19"/>
      <c r="G43" s="20"/>
    </row>
    <row r="44" spans="1:7" x14ac:dyDescent="0.35">
      <c r="A44" s="33"/>
      <c r="B44" s="95" t="s">
        <v>82</v>
      </c>
      <c r="C44" s="96"/>
      <c r="D44" s="21"/>
      <c r="E44" s="21"/>
      <c r="F44" s="5"/>
      <c r="G44" s="6"/>
    </row>
    <row r="45" spans="1:7" x14ac:dyDescent="0.35">
      <c r="A45" s="53"/>
      <c r="B45" s="56" t="s">
        <v>117</v>
      </c>
      <c r="C45" s="1">
        <f>0</f>
        <v>0</v>
      </c>
      <c r="D45" s="7">
        <v>0</v>
      </c>
      <c r="E45" s="8">
        <v>0</v>
      </c>
      <c r="F45" s="8">
        <f t="shared" si="3"/>
        <v>0</v>
      </c>
      <c r="G45" s="9"/>
    </row>
    <row r="46" spans="1:7" x14ac:dyDescent="0.35">
      <c r="A46" s="53"/>
      <c r="B46" s="56" t="s">
        <v>118</v>
      </c>
      <c r="C46" s="1">
        <f>0</f>
        <v>0</v>
      </c>
      <c r="D46" s="7">
        <v>0</v>
      </c>
      <c r="E46" s="8">
        <v>0</v>
      </c>
      <c r="F46" s="8">
        <f t="shared" si="3"/>
        <v>0</v>
      </c>
      <c r="G46" s="9"/>
    </row>
    <row r="47" spans="1:7" x14ac:dyDescent="0.35">
      <c r="A47" s="53"/>
      <c r="B47" s="56" t="s">
        <v>119</v>
      </c>
      <c r="C47" s="1">
        <f>0</f>
        <v>0</v>
      </c>
      <c r="D47" s="7">
        <v>0</v>
      </c>
      <c r="E47" s="8">
        <v>0</v>
      </c>
      <c r="F47" s="8">
        <f t="shared" si="3"/>
        <v>0</v>
      </c>
      <c r="G47" s="9"/>
    </row>
    <row r="48" spans="1:7" x14ac:dyDescent="0.35">
      <c r="A48" s="53"/>
      <c r="B48" s="56" t="s">
        <v>120</v>
      </c>
      <c r="C48" s="1">
        <f>0</f>
        <v>0</v>
      </c>
      <c r="D48" s="7">
        <v>0</v>
      </c>
      <c r="E48" s="8">
        <v>0</v>
      </c>
      <c r="F48" s="8">
        <f t="shared" si="3"/>
        <v>0</v>
      </c>
      <c r="G48" s="9"/>
    </row>
    <row r="49" spans="1:7" x14ac:dyDescent="0.35">
      <c r="A49" s="53"/>
      <c r="B49" s="56" t="s">
        <v>24</v>
      </c>
      <c r="C49" s="1">
        <f>0</f>
        <v>0</v>
      </c>
      <c r="D49" s="7">
        <v>0</v>
      </c>
      <c r="E49" s="8">
        <v>0</v>
      </c>
      <c r="F49" s="8">
        <f t="shared" si="3"/>
        <v>0</v>
      </c>
      <c r="G49" s="9"/>
    </row>
    <row r="50" spans="1:7" x14ac:dyDescent="0.35">
      <c r="A50" s="33"/>
      <c r="B50" s="34" t="s">
        <v>25</v>
      </c>
      <c r="C50" s="35">
        <f>SUM(C45:C49)</f>
        <v>0</v>
      </c>
      <c r="D50" s="10">
        <f>SUM(D45:D49)</f>
        <v>0</v>
      </c>
      <c r="E50" s="10">
        <f>SUM(E45:E49)</f>
        <v>0</v>
      </c>
      <c r="F50" s="11">
        <f t="shared" si="3"/>
        <v>0</v>
      </c>
      <c r="G50" s="9"/>
    </row>
    <row r="51" spans="1:7" x14ac:dyDescent="0.35">
      <c r="A51" s="54"/>
      <c r="B51" s="93"/>
      <c r="C51" s="94"/>
      <c r="D51" s="18"/>
      <c r="E51" s="18"/>
      <c r="F51" s="19"/>
      <c r="G51" s="20"/>
    </row>
    <row r="52" spans="1:7" x14ac:dyDescent="0.35">
      <c r="A52" s="33"/>
      <c r="B52" s="95" t="s">
        <v>26</v>
      </c>
      <c r="C52" s="96"/>
      <c r="D52" s="21"/>
      <c r="E52" s="21"/>
      <c r="F52" s="5"/>
      <c r="G52" s="6"/>
    </row>
    <row r="53" spans="1:7" x14ac:dyDescent="0.35">
      <c r="A53" s="53"/>
      <c r="B53" s="56" t="s">
        <v>89</v>
      </c>
      <c r="C53" s="1">
        <f>0</f>
        <v>0</v>
      </c>
      <c r="D53" s="7">
        <v>0</v>
      </c>
      <c r="E53" s="8">
        <v>0</v>
      </c>
      <c r="F53" s="8">
        <f t="shared" si="3"/>
        <v>0</v>
      </c>
      <c r="G53" s="9"/>
    </row>
    <row r="54" spans="1:7" x14ac:dyDescent="0.35">
      <c r="A54" s="53"/>
      <c r="B54" s="56" t="s">
        <v>27</v>
      </c>
      <c r="C54" s="1">
        <f>0</f>
        <v>0</v>
      </c>
      <c r="D54" s="7">
        <v>0</v>
      </c>
      <c r="E54" s="8">
        <v>0</v>
      </c>
      <c r="F54" s="8">
        <f t="shared" si="3"/>
        <v>0</v>
      </c>
      <c r="G54" s="9"/>
    </row>
    <row r="55" spans="1:7" x14ac:dyDescent="0.35">
      <c r="A55" s="53"/>
      <c r="B55" s="56" t="s">
        <v>28</v>
      </c>
      <c r="C55" s="1">
        <f>0</f>
        <v>0</v>
      </c>
      <c r="D55" s="7">
        <v>0</v>
      </c>
      <c r="E55" s="8">
        <v>0</v>
      </c>
      <c r="F55" s="8">
        <f t="shared" si="3"/>
        <v>0</v>
      </c>
      <c r="G55" s="9"/>
    </row>
    <row r="56" spans="1:7" x14ac:dyDescent="0.35">
      <c r="A56" s="53"/>
      <c r="B56" s="56" t="s">
        <v>29</v>
      </c>
      <c r="C56" s="1">
        <f>0</f>
        <v>0</v>
      </c>
      <c r="D56" s="7">
        <v>0</v>
      </c>
      <c r="E56" s="8">
        <v>0</v>
      </c>
      <c r="F56" s="8">
        <f t="shared" si="3"/>
        <v>0</v>
      </c>
      <c r="G56" s="9"/>
    </row>
    <row r="57" spans="1:7" x14ac:dyDescent="0.35">
      <c r="A57" s="33"/>
      <c r="B57" s="34" t="s">
        <v>30</v>
      </c>
      <c r="C57" s="35">
        <f>SUM(C53:C56)</f>
        <v>0</v>
      </c>
      <c r="D57" s="10">
        <f>SUM(D53:D56)</f>
        <v>0</v>
      </c>
      <c r="E57" s="10">
        <f>SUM(E53:E56)</f>
        <v>0</v>
      </c>
      <c r="F57" s="11">
        <f t="shared" si="3"/>
        <v>0</v>
      </c>
      <c r="G57" s="9"/>
    </row>
    <row r="58" spans="1:7" x14ac:dyDescent="0.35">
      <c r="A58" s="54"/>
      <c r="B58" s="93"/>
      <c r="C58" s="94"/>
      <c r="D58" s="18"/>
      <c r="E58" s="18"/>
      <c r="F58" s="19"/>
      <c r="G58" s="20"/>
    </row>
    <row r="59" spans="1:7" x14ac:dyDescent="0.35">
      <c r="A59" s="33"/>
      <c r="B59" s="95" t="s">
        <v>41</v>
      </c>
      <c r="C59" s="96"/>
      <c r="D59" s="21"/>
      <c r="E59" s="21"/>
      <c r="F59" s="5"/>
      <c r="G59" s="6"/>
    </row>
    <row r="60" spans="1:7" x14ac:dyDescent="0.35">
      <c r="A60" s="53"/>
      <c r="B60" s="56" t="s">
        <v>31</v>
      </c>
      <c r="C60" s="1">
        <f>0</f>
        <v>0</v>
      </c>
      <c r="D60" s="7">
        <v>0</v>
      </c>
      <c r="E60" s="8">
        <v>0</v>
      </c>
      <c r="F60" s="8">
        <f t="shared" si="3"/>
        <v>0</v>
      </c>
      <c r="G60" s="9"/>
    </row>
    <row r="61" spans="1:7" x14ac:dyDescent="0.35">
      <c r="A61" s="53"/>
      <c r="B61" s="56" t="s">
        <v>29</v>
      </c>
      <c r="C61" s="1">
        <f>0</f>
        <v>0</v>
      </c>
      <c r="D61" s="7">
        <v>0</v>
      </c>
      <c r="E61" s="8">
        <v>0</v>
      </c>
      <c r="F61" s="8">
        <f t="shared" si="3"/>
        <v>0</v>
      </c>
      <c r="G61" s="9"/>
    </row>
    <row r="62" spans="1:7" x14ac:dyDescent="0.35">
      <c r="A62" s="33"/>
      <c r="B62" s="34" t="s">
        <v>32</v>
      </c>
      <c r="C62" s="35">
        <f>SUM(C60:C61)</f>
        <v>0</v>
      </c>
      <c r="D62" s="10">
        <f>SUM(D60:D61)</f>
        <v>0</v>
      </c>
      <c r="E62" s="10">
        <f>SUM(E60:E61)</f>
        <v>0</v>
      </c>
      <c r="F62" s="11">
        <f t="shared" si="3"/>
        <v>0</v>
      </c>
      <c r="G62" s="9"/>
    </row>
    <row r="63" spans="1:7" ht="16" thickBot="1" x14ac:dyDescent="0.4">
      <c r="A63" s="36"/>
      <c r="B63" s="37"/>
      <c r="C63" s="38"/>
      <c r="D63" s="22"/>
      <c r="E63" s="22"/>
      <c r="F63" s="23"/>
      <c r="G63" s="24"/>
    </row>
    <row r="64" spans="1:7" ht="16" thickBot="1" x14ac:dyDescent="0.4">
      <c r="A64" s="39"/>
      <c r="B64" s="40" t="s">
        <v>57</v>
      </c>
      <c r="C64" s="41">
        <f>C30+C35+C42+C50+C57+C62</f>
        <v>0</v>
      </c>
      <c r="D64" s="14">
        <f>D30+D35+D42+D50+D57+D62</f>
        <v>0</v>
      </c>
      <c r="E64" s="14">
        <f>E30+E35+E42+E50+E57+E62</f>
        <v>0</v>
      </c>
      <c r="F64" s="14">
        <f>D64-E64</f>
        <v>0</v>
      </c>
      <c r="G64" s="15"/>
    </row>
    <row r="65" spans="1:7" ht="16" thickBot="1" x14ac:dyDescent="0.4">
      <c r="A65" s="42"/>
      <c r="B65" s="43"/>
      <c r="C65" s="25"/>
      <c r="D65" s="25"/>
      <c r="E65" s="25"/>
      <c r="F65" s="25"/>
      <c r="G65" s="26"/>
    </row>
    <row r="66" spans="1:7" x14ac:dyDescent="0.35">
      <c r="A66" s="44"/>
      <c r="B66" s="45" t="s">
        <v>44</v>
      </c>
      <c r="C66" s="46">
        <f>C30+C35+C42+C50+C57+C62</f>
        <v>0</v>
      </c>
      <c r="D66" s="27">
        <f>D30+D35+D42+D50+D57+D62</f>
        <v>0</v>
      </c>
      <c r="E66" s="27">
        <f>E30+E35+E42+E50+E57+E62</f>
        <v>0</v>
      </c>
      <c r="F66" s="27">
        <f>D66-E66</f>
        <v>0</v>
      </c>
      <c r="G66" s="28"/>
    </row>
    <row r="67" spans="1:7" ht="16" thickBot="1" x14ac:dyDescent="0.4">
      <c r="A67" s="36"/>
      <c r="B67" s="47" t="s">
        <v>45</v>
      </c>
      <c r="C67" s="48">
        <f>SUM(C20)</f>
        <v>0</v>
      </c>
      <c r="D67" s="29">
        <f>SUM(D20)</f>
        <v>0</v>
      </c>
      <c r="E67" s="29">
        <f>SUM(E20)</f>
        <v>0</v>
      </c>
      <c r="F67" s="29">
        <f>D67-E67</f>
        <v>0</v>
      </c>
      <c r="G67" s="30"/>
    </row>
    <row r="68" spans="1:7" ht="16" thickBot="1" x14ac:dyDescent="0.4">
      <c r="A68" s="36"/>
      <c r="B68" s="49" t="s">
        <v>85</v>
      </c>
      <c r="C68" s="50">
        <f>SUM(C66-C67)</f>
        <v>0</v>
      </c>
      <c r="D68" s="31">
        <f>SUM(D66-D67)</f>
        <v>0</v>
      </c>
      <c r="E68" s="31">
        <f>SUM(E66-E67)</f>
        <v>0</v>
      </c>
      <c r="F68" s="31">
        <f>D68-E68</f>
        <v>0</v>
      </c>
      <c r="G68" s="32"/>
    </row>
    <row r="71" spans="1:7" x14ac:dyDescent="0.35">
      <c r="B71" s="97"/>
    </row>
  </sheetData>
  <mergeCells count="16">
    <mergeCell ref="A3:B3"/>
    <mergeCell ref="C3:G3"/>
    <mergeCell ref="A4:B4"/>
    <mergeCell ref="C4:G4"/>
    <mergeCell ref="A5:B5"/>
    <mergeCell ref="C5:G5"/>
    <mergeCell ref="A6:B6"/>
    <mergeCell ref="C6:G6"/>
    <mergeCell ref="A10:B10"/>
    <mergeCell ref="C10:G10"/>
    <mergeCell ref="A7:B7"/>
    <mergeCell ref="C7:G7"/>
    <mergeCell ref="A8:B8"/>
    <mergeCell ref="C8:G8"/>
    <mergeCell ref="A9:B9"/>
    <mergeCell ref="C9:G9"/>
  </mergeCell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zoomScale="130" zoomScaleNormal="130" zoomScalePageLayoutView="130" workbookViewId="0">
      <selection activeCell="I12" sqref="I12"/>
    </sheetView>
  </sheetViews>
  <sheetFormatPr defaultColWidth="8.83203125" defaultRowHeight="15.5" x14ac:dyDescent="0.35"/>
  <cols>
    <col min="1" max="1" width="6.08203125" style="85" customWidth="1"/>
    <col min="2" max="2" width="42" style="85" customWidth="1"/>
    <col min="3" max="4" width="9.08203125" style="85" customWidth="1"/>
    <col min="5" max="6" width="9.08203125" style="85" hidden="1" customWidth="1"/>
    <col min="7" max="7" width="33.33203125" style="85" customWidth="1"/>
    <col min="8" max="16384" width="8.83203125" style="85"/>
  </cols>
  <sheetData>
    <row r="1" spans="1:7" s="58" customFormat="1" ht="23" x14ac:dyDescent="0.35">
      <c r="A1" s="57" t="s">
        <v>80</v>
      </c>
      <c r="B1" s="83"/>
      <c r="C1" s="83"/>
      <c r="D1" s="83"/>
      <c r="E1" s="83"/>
      <c r="F1" s="83"/>
    </row>
    <row r="2" spans="1:7" s="58" customFormat="1" ht="16" thickBot="1" x14ac:dyDescent="0.4">
      <c r="A2" s="98"/>
      <c r="B2" s="83"/>
      <c r="C2" s="83"/>
      <c r="D2" s="83"/>
      <c r="E2" s="83"/>
      <c r="F2" s="83"/>
    </row>
    <row r="3" spans="1:7" ht="16" thickBot="1" x14ac:dyDescent="0.4">
      <c r="A3" s="125" t="s">
        <v>53</v>
      </c>
      <c r="B3" s="126"/>
      <c r="C3" s="127"/>
      <c r="D3" s="127"/>
      <c r="E3" s="127"/>
      <c r="F3" s="127"/>
      <c r="G3" s="128"/>
    </row>
    <row r="4" spans="1:7" ht="106" customHeight="1" thickBot="1" x14ac:dyDescent="0.4">
      <c r="A4" s="133" t="s">
        <v>5</v>
      </c>
      <c r="B4" s="134"/>
      <c r="C4" s="131"/>
      <c r="D4" s="131"/>
      <c r="E4" s="131"/>
      <c r="F4" s="131"/>
      <c r="G4" s="132"/>
    </row>
    <row r="5" spans="1:7" s="86" customFormat="1" ht="23.5" thickBot="1" x14ac:dyDescent="0.4">
      <c r="A5" s="51" t="s">
        <v>7</v>
      </c>
      <c r="B5" s="51" t="s">
        <v>8</v>
      </c>
      <c r="C5" s="51" t="s">
        <v>9</v>
      </c>
      <c r="D5" s="2" t="s">
        <v>10</v>
      </c>
      <c r="E5" s="2" t="s">
        <v>11</v>
      </c>
      <c r="F5" s="2" t="s">
        <v>12</v>
      </c>
      <c r="G5" s="2" t="s">
        <v>13</v>
      </c>
    </row>
    <row r="6" spans="1:7" s="86" customFormat="1" x14ac:dyDescent="0.35">
      <c r="A6" s="52"/>
      <c r="B6" s="87" t="s">
        <v>45</v>
      </c>
      <c r="C6" s="88"/>
      <c r="D6" s="3"/>
      <c r="E6" s="3"/>
      <c r="F6" s="3"/>
      <c r="G6" s="4"/>
    </row>
    <row r="7" spans="1:7" x14ac:dyDescent="0.35">
      <c r="A7" s="33"/>
      <c r="B7" s="89" t="s">
        <v>56</v>
      </c>
      <c r="C7" s="90"/>
      <c r="D7" s="5"/>
      <c r="E7" s="5"/>
      <c r="F7" s="5"/>
      <c r="G7" s="6"/>
    </row>
    <row r="8" spans="1:7" x14ac:dyDescent="0.35">
      <c r="A8" s="53"/>
      <c r="B8" s="56" t="s">
        <v>58</v>
      </c>
      <c r="C8" s="1">
        <f>0</f>
        <v>0</v>
      </c>
      <c r="D8" s="7">
        <v>0</v>
      </c>
      <c r="E8" s="8">
        <v>0</v>
      </c>
      <c r="F8" s="8">
        <f t="shared" ref="F8:F13" si="0">D8-E8</f>
        <v>0</v>
      </c>
      <c r="G8" s="9"/>
    </row>
    <row r="9" spans="1:7" x14ac:dyDescent="0.35">
      <c r="A9" s="53"/>
      <c r="B9" s="56" t="s">
        <v>121</v>
      </c>
      <c r="C9" s="1">
        <f>0</f>
        <v>0</v>
      </c>
      <c r="D9" s="7">
        <v>0</v>
      </c>
      <c r="E9" s="8">
        <v>0</v>
      </c>
      <c r="F9" s="8">
        <f t="shared" ref="F9" si="1">D9-E9</f>
        <v>0</v>
      </c>
      <c r="G9" s="9"/>
    </row>
    <row r="10" spans="1:7" x14ac:dyDescent="0.35">
      <c r="A10" s="53"/>
      <c r="B10" s="56" t="s">
        <v>59</v>
      </c>
      <c r="C10" s="1">
        <f>0</f>
        <v>0</v>
      </c>
      <c r="D10" s="7">
        <v>0</v>
      </c>
      <c r="E10" s="8">
        <v>0</v>
      </c>
      <c r="F10" s="8">
        <f t="shared" si="0"/>
        <v>0</v>
      </c>
      <c r="G10" s="9"/>
    </row>
    <row r="11" spans="1:7" x14ac:dyDescent="0.35">
      <c r="A11" s="53"/>
      <c r="B11" s="56" t="s">
        <v>122</v>
      </c>
      <c r="C11" s="1">
        <f>0</f>
        <v>0</v>
      </c>
      <c r="D11" s="7">
        <v>0</v>
      </c>
      <c r="E11" s="8">
        <v>0</v>
      </c>
      <c r="F11" s="8">
        <f t="shared" ref="F11" si="2">D11-E11</f>
        <v>0</v>
      </c>
      <c r="G11" s="9"/>
    </row>
    <row r="12" spans="1:7" x14ac:dyDescent="0.35">
      <c r="A12" s="53"/>
      <c r="B12" s="56" t="s">
        <v>86</v>
      </c>
      <c r="C12" s="1">
        <f>0</f>
        <v>0</v>
      </c>
      <c r="D12" s="7">
        <v>0</v>
      </c>
      <c r="E12" s="8">
        <v>0</v>
      </c>
      <c r="F12" s="8">
        <f t="shared" si="0"/>
        <v>0</v>
      </c>
      <c r="G12" s="9"/>
    </row>
    <row r="13" spans="1:7" x14ac:dyDescent="0.35">
      <c r="A13" s="33"/>
      <c r="B13" s="34" t="s">
        <v>55</v>
      </c>
      <c r="C13" s="35">
        <f>SUM(C8:C12)</f>
        <v>0</v>
      </c>
      <c r="D13" s="10">
        <f>SUM(D8:D12)</f>
        <v>0</v>
      </c>
      <c r="E13" s="10">
        <f>SUM(E8:E12)</f>
        <v>0</v>
      </c>
      <c r="F13" s="11">
        <f t="shared" si="0"/>
        <v>0</v>
      </c>
      <c r="G13" s="9"/>
    </row>
    <row r="14" spans="1:7" ht="16" thickBot="1" x14ac:dyDescent="0.4">
      <c r="A14" s="54"/>
      <c r="B14" s="43"/>
      <c r="C14" s="25"/>
      <c r="D14" s="12"/>
      <c r="E14" s="12"/>
      <c r="F14" s="12"/>
      <c r="G14" s="13"/>
    </row>
    <row r="15" spans="1:7" ht="16" thickBot="1" x14ac:dyDescent="0.4">
      <c r="A15" s="39"/>
      <c r="B15" s="40" t="s">
        <v>54</v>
      </c>
      <c r="C15" s="41">
        <f>SUM(C13)</f>
        <v>0</v>
      </c>
      <c r="D15" s="14">
        <f>SUM(D13)</f>
        <v>0</v>
      </c>
      <c r="E15" s="14">
        <f>SUM(E13)</f>
        <v>0</v>
      </c>
      <c r="F15" s="14">
        <f>D15-E15</f>
        <v>0</v>
      </c>
      <c r="G15" s="15"/>
    </row>
    <row r="16" spans="1:7" s="86" customFormat="1" x14ac:dyDescent="0.35">
      <c r="A16" s="52"/>
      <c r="B16" s="88"/>
      <c r="C16" s="88"/>
      <c r="D16" s="3"/>
      <c r="E16" s="3"/>
      <c r="F16" s="3"/>
      <c r="G16" s="4"/>
    </row>
    <row r="17" spans="1:7" s="86" customFormat="1" x14ac:dyDescent="0.35">
      <c r="A17" s="55"/>
      <c r="B17" s="91" t="s">
        <v>44</v>
      </c>
      <c r="C17" s="92"/>
      <c r="D17" s="16"/>
      <c r="E17" s="16"/>
      <c r="F17" s="16"/>
      <c r="G17" s="17"/>
    </row>
    <row r="18" spans="1:7" x14ac:dyDescent="0.35">
      <c r="A18" s="33"/>
      <c r="B18" s="89" t="s">
        <v>90</v>
      </c>
      <c r="C18" s="90"/>
      <c r="D18" s="5"/>
      <c r="E18" s="5"/>
      <c r="F18" s="5"/>
      <c r="G18" s="6"/>
    </row>
    <row r="19" spans="1:7" x14ac:dyDescent="0.35">
      <c r="A19" s="53"/>
      <c r="B19" s="56" t="s">
        <v>22</v>
      </c>
      <c r="C19" s="1">
        <f>0</f>
        <v>0</v>
      </c>
      <c r="D19" s="7">
        <v>0</v>
      </c>
      <c r="E19" s="8">
        <v>0</v>
      </c>
      <c r="F19" s="8">
        <f t="shared" ref="F19:F27" si="3">D19-E19</f>
        <v>0</v>
      </c>
      <c r="G19" s="9"/>
    </row>
    <row r="20" spans="1:7" x14ac:dyDescent="0.35">
      <c r="A20" s="53"/>
      <c r="B20" s="56" t="s">
        <v>22</v>
      </c>
      <c r="C20" s="1">
        <f>0</f>
        <v>0</v>
      </c>
      <c r="D20" s="7">
        <v>0</v>
      </c>
      <c r="E20" s="8">
        <v>0</v>
      </c>
      <c r="F20" s="8">
        <f t="shared" si="3"/>
        <v>0</v>
      </c>
      <c r="G20" s="9"/>
    </row>
    <row r="21" spans="1:7" x14ac:dyDescent="0.35">
      <c r="A21" s="53"/>
      <c r="B21" s="56" t="s">
        <v>22</v>
      </c>
      <c r="C21" s="1">
        <f>0</f>
        <v>0</v>
      </c>
      <c r="D21" s="7">
        <v>0</v>
      </c>
      <c r="E21" s="8">
        <v>0</v>
      </c>
      <c r="F21" s="8">
        <f t="shared" si="3"/>
        <v>0</v>
      </c>
      <c r="G21" s="9"/>
    </row>
    <row r="22" spans="1:7" x14ac:dyDescent="0.35">
      <c r="A22" s="53"/>
      <c r="B22" s="56" t="s">
        <v>22</v>
      </c>
      <c r="C22" s="1">
        <f>0</f>
        <v>0</v>
      </c>
      <c r="D22" s="7">
        <v>0</v>
      </c>
      <c r="E22" s="8">
        <v>0</v>
      </c>
      <c r="F22" s="8">
        <f t="shared" si="3"/>
        <v>0</v>
      </c>
      <c r="G22" s="9"/>
    </row>
    <row r="23" spans="1:7" x14ac:dyDescent="0.35">
      <c r="A23" s="33"/>
      <c r="B23" s="34" t="s">
        <v>83</v>
      </c>
      <c r="C23" s="35">
        <f>SUM(C19:C22)</f>
        <v>0</v>
      </c>
      <c r="D23" s="10">
        <f>SUM(D19:D22)</f>
        <v>0</v>
      </c>
      <c r="E23" s="10">
        <f>SUM(E19:E22)</f>
        <v>0</v>
      </c>
      <c r="F23" s="11">
        <f t="shared" si="3"/>
        <v>0</v>
      </c>
      <c r="G23" s="9"/>
    </row>
    <row r="24" spans="1:7" x14ac:dyDescent="0.35">
      <c r="A24" s="54"/>
      <c r="B24" s="93"/>
      <c r="C24" s="94"/>
      <c r="D24" s="18"/>
      <c r="E24" s="18"/>
      <c r="F24" s="19"/>
      <c r="G24" s="20"/>
    </row>
    <row r="25" spans="1:7" x14ac:dyDescent="0.35">
      <c r="A25" s="53"/>
      <c r="B25" s="56" t="s">
        <v>42</v>
      </c>
      <c r="C25" s="1">
        <f>0</f>
        <v>0</v>
      </c>
      <c r="D25" s="7">
        <v>0</v>
      </c>
      <c r="E25" s="8">
        <v>0</v>
      </c>
      <c r="F25" s="8">
        <f t="shared" si="3"/>
        <v>0</v>
      </c>
      <c r="G25" s="9"/>
    </row>
    <row r="26" spans="1:7" x14ac:dyDescent="0.35">
      <c r="A26" s="53"/>
      <c r="B26" s="56" t="s">
        <v>42</v>
      </c>
      <c r="C26" s="1">
        <f>0</f>
        <v>0</v>
      </c>
      <c r="D26" s="7">
        <v>0</v>
      </c>
      <c r="E26" s="8">
        <v>0</v>
      </c>
      <c r="F26" s="8">
        <f t="shared" si="3"/>
        <v>0</v>
      </c>
      <c r="G26" s="9"/>
    </row>
    <row r="27" spans="1:7" x14ac:dyDescent="0.35">
      <c r="A27" s="33"/>
      <c r="B27" s="34" t="s">
        <v>43</v>
      </c>
      <c r="C27" s="35">
        <f>SUM(C25:C26)</f>
        <v>0</v>
      </c>
      <c r="D27" s="10">
        <f>SUM(D25:D26)</f>
        <v>0</v>
      </c>
      <c r="E27" s="10">
        <f>SUM(E25:E26)</f>
        <v>0</v>
      </c>
      <c r="F27" s="11">
        <f t="shared" si="3"/>
        <v>0</v>
      </c>
      <c r="G27" s="9"/>
    </row>
    <row r="28" spans="1:7" ht="16" thickBot="1" x14ac:dyDescent="0.4">
      <c r="A28" s="54"/>
      <c r="B28" s="99"/>
      <c r="C28" s="94"/>
      <c r="D28" s="18"/>
      <c r="E28" s="18"/>
      <c r="F28" s="19"/>
      <c r="G28" s="24"/>
    </row>
    <row r="29" spans="1:7" ht="16" thickBot="1" x14ac:dyDescent="0.4">
      <c r="A29" s="39"/>
      <c r="B29" s="40" t="s">
        <v>57</v>
      </c>
      <c r="C29" s="41">
        <f>SUM(C23,C27)</f>
        <v>0</v>
      </c>
      <c r="D29" s="41">
        <f>SUM(D23,D27)</f>
        <v>0</v>
      </c>
      <c r="E29" s="14" t="e">
        <f>SUM(E23,#REF!,E27)</f>
        <v>#REF!</v>
      </c>
      <c r="F29" s="14" t="e">
        <f>D29-E29</f>
        <v>#REF!</v>
      </c>
      <c r="G29" s="15"/>
    </row>
    <row r="30" spans="1:7" ht="16" thickBot="1" x14ac:dyDescent="0.4">
      <c r="A30" s="42"/>
      <c r="B30" s="43"/>
      <c r="C30" s="25"/>
      <c r="D30" s="25"/>
      <c r="E30" s="25"/>
      <c r="F30" s="25"/>
      <c r="G30" s="26"/>
    </row>
    <row r="31" spans="1:7" x14ac:dyDescent="0.35">
      <c r="A31" s="44"/>
      <c r="B31" s="45" t="s">
        <v>44</v>
      </c>
      <c r="C31" s="100">
        <f>SUM(C23,C27)</f>
        <v>0</v>
      </c>
      <c r="D31" s="100">
        <f>SUM(D23,D27)</f>
        <v>0</v>
      </c>
      <c r="E31" s="101" t="e">
        <f>SUM(E23,#REF!,E27)</f>
        <v>#REF!</v>
      </c>
      <c r="F31" s="27" t="e">
        <f>D31-E31</f>
        <v>#REF!</v>
      </c>
      <c r="G31" s="28"/>
    </row>
    <row r="32" spans="1:7" ht="16" thickBot="1" x14ac:dyDescent="0.4">
      <c r="A32" s="36"/>
      <c r="B32" s="47" t="s">
        <v>45</v>
      </c>
      <c r="C32" s="102">
        <f>SUM(C13)</f>
        <v>0</v>
      </c>
      <c r="D32" s="103">
        <f>SUM(D13)</f>
        <v>0</v>
      </c>
      <c r="E32" s="104">
        <f>SUM(E13)</f>
        <v>0</v>
      </c>
      <c r="F32" s="29">
        <f>D32-E32</f>
        <v>0</v>
      </c>
      <c r="G32" s="30"/>
    </row>
    <row r="33" spans="1:7" ht="16" thickBot="1" x14ac:dyDescent="0.4">
      <c r="A33" s="36"/>
      <c r="B33" s="49" t="s">
        <v>85</v>
      </c>
      <c r="C33" s="105">
        <f>SUM(C31-C32)</f>
        <v>0</v>
      </c>
      <c r="D33" s="31">
        <f>SUM(D31-D32)</f>
        <v>0</v>
      </c>
      <c r="E33" s="106" t="e">
        <f>SUM(E31-E32)</f>
        <v>#REF!</v>
      </c>
      <c r="F33" s="31" t="e">
        <f>D33-E33</f>
        <v>#REF!</v>
      </c>
      <c r="G33" s="32"/>
    </row>
  </sheetData>
  <mergeCells count="4">
    <mergeCell ref="A3:B3"/>
    <mergeCell ref="C3:G3"/>
    <mergeCell ref="A4:B4"/>
    <mergeCell ref="C4:G4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zoomScale="130" zoomScaleNormal="130" zoomScalePageLayoutView="130" workbookViewId="0">
      <selection activeCell="J19" sqref="J19"/>
    </sheetView>
  </sheetViews>
  <sheetFormatPr defaultColWidth="8.83203125" defaultRowHeight="15.5" x14ac:dyDescent="0.35"/>
  <cols>
    <col min="1" max="1" width="6.08203125" style="85" customWidth="1"/>
    <col min="2" max="2" width="31.83203125" style="85" bestFit="1" customWidth="1"/>
    <col min="3" max="4" width="9.08203125" style="85" customWidth="1"/>
    <col min="5" max="6" width="9.08203125" style="85" hidden="1" customWidth="1"/>
    <col min="7" max="7" width="33.33203125" style="85" customWidth="1"/>
    <col min="8" max="16384" width="8.83203125" style="85"/>
  </cols>
  <sheetData>
    <row r="1" spans="1:7" s="58" customFormat="1" ht="23" x14ac:dyDescent="0.35">
      <c r="A1" s="57" t="s">
        <v>81</v>
      </c>
      <c r="B1" s="83"/>
      <c r="C1" s="83"/>
      <c r="D1" s="83"/>
      <c r="E1" s="83"/>
      <c r="F1" s="83"/>
    </row>
    <row r="2" spans="1:7" ht="16" thickBot="1" x14ac:dyDescent="0.4">
      <c r="A2" s="84"/>
      <c r="B2" s="84"/>
      <c r="C2" s="84"/>
      <c r="D2" s="84"/>
      <c r="E2" s="84"/>
      <c r="F2" s="84"/>
      <c r="G2" s="84"/>
    </row>
    <row r="3" spans="1:7" ht="16" thickBot="1" x14ac:dyDescent="0.4">
      <c r="A3" s="125" t="s">
        <v>53</v>
      </c>
      <c r="B3" s="126"/>
      <c r="C3" s="127"/>
      <c r="D3" s="127"/>
      <c r="E3" s="127"/>
      <c r="F3" s="127"/>
      <c r="G3" s="128"/>
    </row>
    <row r="4" spans="1:7" x14ac:dyDescent="0.35">
      <c r="A4" s="129" t="s">
        <v>0</v>
      </c>
      <c r="B4" s="130"/>
      <c r="C4" s="131"/>
      <c r="D4" s="131"/>
      <c r="E4" s="131"/>
      <c r="F4" s="131"/>
      <c r="G4" s="132"/>
    </row>
    <row r="5" spans="1:7" x14ac:dyDescent="0.35">
      <c r="A5" s="115" t="s">
        <v>33</v>
      </c>
      <c r="B5" s="116"/>
      <c r="C5" s="117"/>
      <c r="D5" s="117"/>
      <c r="E5" s="117"/>
      <c r="F5" s="117"/>
      <c r="G5" s="118"/>
    </row>
    <row r="6" spans="1:7" x14ac:dyDescent="0.35">
      <c r="A6" s="115" t="s">
        <v>2</v>
      </c>
      <c r="B6" s="116"/>
      <c r="C6" s="117"/>
      <c r="D6" s="117"/>
      <c r="E6" s="117"/>
      <c r="F6" s="117"/>
      <c r="G6" s="118"/>
    </row>
    <row r="7" spans="1:7" x14ac:dyDescent="0.35">
      <c r="A7" s="115" t="s">
        <v>34</v>
      </c>
      <c r="B7" s="116"/>
      <c r="C7" s="117"/>
      <c r="D7" s="117"/>
      <c r="E7" s="117"/>
      <c r="F7" s="117"/>
      <c r="G7" s="118"/>
    </row>
    <row r="8" spans="1:7" x14ac:dyDescent="0.35">
      <c r="A8" s="123" t="s">
        <v>35</v>
      </c>
      <c r="B8" s="124"/>
      <c r="C8" s="117"/>
      <c r="D8" s="117"/>
      <c r="E8" s="117"/>
      <c r="F8" s="117"/>
      <c r="G8" s="118"/>
    </row>
    <row r="9" spans="1:7" ht="106" customHeight="1" x14ac:dyDescent="0.35">
      <c r="A9" s="123" t="s">
        <v>5</v>
      </c>
      <c r="B9" s="124"/>
      <c r="C9" s="117"/>
      <c r="D9" s="117"/>
      <c r="E9" s="117"/>
      <c r="F9" s="117"/>
      <c r="G9" s="118"/>
    </row>
    <row r="10" spans="1:7" x14ac:dyDescent="0.35">
      <c r="A10" s="123" t="s">
        <v>88</v>
      </c>
      <c r="B10" s="124"/>
      <c r="C10" s="117"/>
      <c r="D10" s="117"/>
      <c r="E10" s="117"/>
      <c r="F10" s="117"/>
      <c r="G10" s="118"/>
    </row>
    <row r="11" spans="1:7" ht="16" thickBot="1" x14ac:dyDescent="0.4">
      <c r="A11" s="119" t="s">
        <v>36</v>
      </c>
      <c r="B11" s="120"/>
      <c r="C11" s="117"/>
      <c r="D11" s="117"/>
      <c r="E11" s="117"/>
      <c r="F11" s="117"/>
      <c r="G11" s="118"/>
    </row>
    <row r="12" spans="1:7" s="86" customFormat="1" ht="23.5" thickBot="1" x14ac:dyDescent="0.4">
      <c r="A12" s="51" t="s">
        <v>7</v>
      </c>
      <c r="B12" s="51" t="s">
        <v>8</v>
      </c>
      <c r="C12" s="51" t="s">
        <v>9</v>
      </c>
      <c r="D12" s="2" t="s">
        <v>10</v>
      </c>
      <c r="E12" s="2" t="s">
        <v>11</v>
      </c>
      <c r="F12" s="2" t="s">
        <v>12</v>
      </c>
      <c r="G12" s="2" t="s">
        <v>13</v>
      </c>
    </row>
    <row r="13" spans="1:7" s="86" customFormat="1" x14ac:dyDescent="0.35">
      <c r="A13" s="52"/>
      <c r="B13" s="87" t="s">
        <v>45</v>
      </c>
      <c r="C13" s="88"/>
      <c r="D13" s="3"/>
      <c r="E13" s="3"/>
      <c r="F13" s="3"/>
      <c r="G13" s="4"/>
    </row>
    <row r="14" spans="1:7" x14ac:dyDescent="0.35">
      <c r="A14" s="33"/>
      <c r="B14" s="89" t="s">
        <v>56</v>
      </c>
      <c r="C14" s="90"/>
      <c r="D14" s="5"/>
      <c r="E14" s="5"/>
      <c r="F14" s="5"/>
      <c r="G14" s="6"/>
    </row>
    <row r="15" spans="1:7" x14ac:dyDescent="0.35">
      <c r="A15" s="53"/>
      <c r="B15" s="56" t="s">
        <v>123</v>
      </c>
      <c r="C15" s="1">
        <f>0</f>
        <v>0</v>
      </c>
      <c r="D15" s="7">
        <v>0</v>
      </c>
      <c r="E15" s="8">
        <v>0</v>
      </c>
      <c r="F15" s="8">
        <f t="shared" ref="F15:F17" si="0">D15-E15</f>
        <v>0</v>
      </c>
      <c r="G15" s="9"/>
    </row>
    <row r="16" spans="1:7" x14ac:dyDescent="0.35">
      <c r="A16" s="53"/>
      <c r="B16" s="56" t="s">
        <v>86</v>
      </c>
      <c r="C16" s="1">
        <f>0</f>
        <v>0</v>
      </c>
      <c r="D16" s="7">
        <v>0</v>
      </c>
      <c r="E16" s="8">
        <v>0</v>
      </c>
      <c r="F16" s="8">
        <f t="shared" si="0"/>
        <v>0</v>
      </c>
      <c r="G16" s="9"/>
    </row>
    <row r="17" spans="1:7" x14ac:dyDescent="0.35">
      <c r="A17" s="33"/>
      <c r="B17" s="34" t="s">
        <v>55</v>
      </c>
      <c r="C17" s="35">
        <f>SUM(C15:C16)</f>
        <v>0</v>
      </c>
      <c r="D17" s="10">
        <f>SUM(D15:D16)</f>
        <v>0</v>
      </c>
      <c r="E17" s="10">
        <f>SUM(E15:E16)</f>
        <v>0</v>
      </c>
      <c r="F17" s="11">
        <f t="shared" si="0"/>
        <v>0</v>
      </c>
      <c r="G17" s="9"/>
    </row>
    <row r="18" spans="1:7" ht="16" thickBot="1" x14ac:dyDescent="0.4">
      <c r="A18" s="54"/>
      <c r="B18" s="43"/>
      <c r="C18" s="25"/>
      <c r="D18" s="12"/>
      <c r="E18" s="12"/>
      <c r="F18" s="12"/>
      <c r="G18" s="13"/>
    </row>
    <row r="19" spans="1:7" ht="16" thickBot="1" x14ac:dyDescent="0.4">
      <c r="A19" s="39"/>
      <c r="B19" s="40" t="s">
        <v>54</v>
      </c>
      <c r="C19" s="41">
        <f>SUM(C17)</f>
        <v>0</v>
      </c>
      <c r="D19" s="14">
        <f>SUM(D17)</f>
        <v>0</v>
      </c>
      <c r="E19" s="14">
        <f>SUM(E17)</f>
        <v>0</v>
      </c>
      <c r="F19" s="14">
        <f>D19-E19</f>
        <v>0</v>
      </c>
      <c r="G19" s="15"/>
    </row>
    <row r="20" spans="1:7" s="86" customFormat="1" x14ac:dyDescent="0.35">
      <c r="A20" s="52"/>
      <c r="B20" s="88"/>
      <c r="C20" s="88"/>
      <c r="D20" s="3"/>
      <c r="E20" s="3"/>
      <c r="F20" s="3"/>
      <c r="G20" s="4"/>
    </row>
    <row r="21" spans="1:7" s="86" customFormat="1" x14ac:dyDescent="0.35">
      <c r="A21" s="55"/>
      <c r="B21" s="91" t="s">
        <v>44</v>
      </c>
      <c r="C21" s="92"/>
      <c r="D21" s="16"/>
      <c r="E21" s="16"/>
      <c r="F21" s="16"/>
      <c r="G21" s="17"/>
    </row>
    <row r="22" spans="1:7" x14ac:dyDescent="0.35">
      <c r="A22" s="33"/>
      <c r="B22" s="89" t="s">
        <v>39</v>
      </c>
      <c r="C22" s="90"/>
      <c r="D22" s="5"/>
      <c r="E22" s="5"/>
      <c r="F22" s="5"/>
      <c r="G22" s="6"/>
    </row>
    <row r="23" spans="1:7" x14ac:dyDescent="0.35">
      <c r="A23" s="53"/>
      <c r="B23" s="56" t="s">
        <v>37</v>
      </c>
      <c r="C23" s="1">
        <f>0</f>
        <v>0</v>
      </c>
      <c r="D23" s="7">
        <v>0</v>
      </c>
      <c r="E23" s="8">
        <v>0</v>
      </c>
      <c r="F23" s="8">
        <f t="shared" ref="F23:F28" si="1">D23-E23</f>
        <v>0</v>
      </c>
      <c r="G23" s="9"/>
    </row>
    <row r="24" spans="1:7" x14ac:dyDescent="0.35">
      <c r="A24" s="53"/>
      <c r="B24" s="56" t="s">
        <v>87</v>
      </c>
      <c r="C24" s="1">
        <f>0</f>
        <v>0</v>
      </c>
      <c r="D24" s="7">
        <v>0</v>
      </c>
      <c r="E24" s="8">
        <v>0</v>
      </c>
      <c r="F24" s="8">
        <f t="shared" si="1"/>
        <v>0</v>
      </c>
      <c r="G24" s="9"/>
    </row>
    <row r="25" spans="1:7" x14ac:dyDescent="0.35">
      <c r="A25" s="53"/>
      <c r="B25" s="56" t="s">
        <v>38</v>
      </c>
      <c r="C25" s="1">
        <f>0</f>
        <v>0</v>
      </c>
      <c r="D25" s="7">
        <v>0</v>
      </c>
      <c r="E25" s="8">
        <v>0</v>
      </c>
      <c r="F25" s="8">
        <f t="shared" si="1"/>
        <v>0</v>
      </c>
      <c r="G25" s="9"/>
    </row>
    <row r="26" spans="1:7" x14ac:dyDescent="0.35">
      <c r="A26" s="53"/>
      <c r="B26" s="56" t="s">
        <v>84</v>
      </c>
      <c r="C26" s="1">
        <f>0</f>
        <v>0</v>
      </c>
      <c r="D26" s="7">
        <v>0</v>
      </c>
      <c r="E26" s="8">
        <v>0</v>
      </c>
      <c r="F26" s="8">
        <f t="shared" ref="F26" si="2">D26-E26</f>
        <v>0</v>
      </c>
      <c r="G26" s="9"/>
    </row>
    <row r="27" spans="1:7" x14ac:dyDescent="0.35">
      <c r="A27" s="53"/>
      <c r="B27" s="56" t="s">
        <v>29</v>
      </c>
      <c r="C27" s="1">
        <f>0</f>
        <v>0</v>
      </c>
      <c r="D27" s="7">
        <v>0</v>
      </c>
      <c r="E27" s="8">
        <v>0</v>
      </c>
      <c r="F27" s="8">
        <f t="shared" si="1"/>
        <v>0</v>
      </c>
      <c r="G27" s="9"/>
    </row>
    <row r="28" spans="1:7" x14ac:dyDescent="0.35">
      <c r="A28" s="33"/>
      <c r="B28" s="34" t="s">
        <v>40</v>
      </c>
      <c r="C28" s="35">
        <f>SUM(C23:C27)</f>
        <v>0</v>
      </c>
      <c r="D28" s="10">
        <f>SUM(D23:D27)</f>
        <v>0</v>
      </c>
      <c r="E28" s="10">
        <f>SUM(E23:E27)</f>
        <v>0</v>
      </c>
      <c r="F28" s="11">
        <f t="shared" si="1"/>
        <v>0</v>
      </c>
      <c r="G28" s="9"/>
    </row>
    <row r="29" spans="1:7" ht="16" thickBot="1" x14ac:dyDescent="0.4">
      <c r="A29" s="54"/>
      <c r="B29" s="99"/>
      <c r="C29" s="94"/>
      <c r="D29" s="18"/>
      <c r="E29" s="18"/>
      <c r="F29" s="19"/>
      <c r="G29" s="24"/>
    </row>
    <row r="30" spans="1:7" ht="16" thickBot="1" x14ac:dyDescent="0.4">
      <c r="A30" s="39"/>
      <c r="B30" s="40" t="s">
        <v>57</v>
      </c>
      <c r="C30" s="41">
        <f>SUM(C28)</f>
        <v>0</v>
      </c>
      <c r="D30" s="14">
        <f>SUM(D28)</f>
        <v>0</v>
      </c>
      <c r="E30" s="14">
        <f>SUM(E28)</f>
        <v>0</v>
      </c>
      <c r="F30" s="14">
        <f>D30-E30</f>
        <v>0</v>
      </c>
      <c r="G30" s="15"/>
    </row>
    <row r="31" spans="1:7" ht="16" thickBot="1" x14ac:dyDescent="0.4">
      <c r="A31" s="42"/>
      <c r="B31" s="43"/>
      <c r="C31" s="25"/>
      <c r="D31" s="25"/>
      <c r="E31" s="25"/>
      <c r="F31" s="25"/>
      <c r="G31" s="26"/>
    </row>
    <row r="32" spans="1:7" x14ac:dyDescent="0.35">
      <c r="A32" s="44"/>
      <c r="B32" s="45" t="s">
        <v>44</v>
      </c>
      <c r="C32" s="100">
        <f>SUM(C28)</f>
        <v>0</v>
      </c>
      <c r="D32" s="101">
        <f>SUM(D28)</f>
        <v>0</v>
      </c>
      <c r="E32" s="107">
        <f>SUM(E28)</f>
        <v>0</v>
      </c>
      <c r="F32" s="27">
        <f>D32-E32</f>
        <v>0</v>
      </c>
      <c r="G32" s="28"/>
    </row>
    <row r="33" spans="1:7" ht="16" thickBot="1" x14ac:dyDescent="0.4">
      <c r="A33" s="36"/>
      <c r="B33" s="47" t="s">
        <v>45</v>
      </c>
      <c r="C33" s="102">
        <f>SUM(C17)</f>
        <v>0</v>
      </c>
      <c r="D33" s="103">
        <f>SUM(D17)</f>
        <v>0</v>
      </c>
      <c r="E33" s="104">
        <f>SUM(E17)</f>
        <v>0</v>
      </c>
      <c r="F33" s="29">
        <f>D33-E33</f>
        <v>0</v>
      </c>
      <c r="G33" s="30"/>
    </row>
    <row r="34" spans="1:7" ht="16" thickBot="1" x14ac:dyDescent="0.4">
      <c r="A34" s="36"/>
      <c r="B34" s="49" t="s">
        <v>85</v>
      </c>
      <c r="C34" s="105">
        <f>SUM(C32-C33)</f>
        <v>0</v>
      </c>
      <c r="D34" s="31">
        <f>SUM(D32-D33)</f>
        <v>0</v>
      </c>
      <c r="E34" s="106">
        <f>SUM(E32-E33)</f>
        <v>0</v>
      </c>
      <c r="F34" s="31">
        <f>D34-E34</f>
        <v>0</v>
      </c>
      <c r="G34" s="32"/>
    </row>
  </sheetData>
  <mergeCells count="18">
    <mergeCell ref="A3:B3"/>
    <mergeCell ref="C3:G3"/>
    <mergeCell ref="A4:B4"/>
    <mergeCell ref="C4:G4"/>
    <mergeCell ref="A5:B5"/>
    <mergeCell ref="C5:G5"/>
    <mergeCell ref="A6:B6"/>
    <mergeCell ref="C6:G6"/>
    <mergeCell ref="A11:B11"/>
    <mergeCell ref="C11:G11"/>
    <mergeCell ref="A7:B7"/>
    <mergeCell ref="C7:G7"/>
    <mergeCell ref="A8:B8"/>
    <mergeCell ref="C8:G8"/>
    <mergeCell ref="A9:B9"/>
    <mergeCell ref="C9:G9"/>
    <mergeCell ref="A10:B10"/>
    <mergeCell ref="C10:G10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AC53-9F52-1D4B-ACD5-00C7729953B2}">
  <dimension ref="A1:G72"/>
  <sheetViews>
    <sheetView topLeftCell="A55" zoomScale="130" zoomScaleNormal="130" zoomScalePageLayoutView="130" workbookViewId="0">
      <selection activeCell="B49" sqref="B49"/>
    </sheetView>
  </sheetViews>
  <sheetFormatPr defaultColWidth="8.83203125" defaultRowHeight="15.5" x14ac:dyDescent="0.35"/>
  <cols>
    <col min="1" max="1" width="6.08203125" style="85" customWidth="1"/>
    <col min="2" max="2" width="39.33203125" style="85" customWidth="1"/>
    <col min="3" max="4" width="9.08203125" style="85" customWidth="1"/>
    <col min="5" max="6" width="9.08203125" style="85" hidden="1" customWidth="1"/>
    <col min="7" max="7" width="33.33203125" style="85" customWidth="1"/>
    <col min="8" max="16384" width="8.83203125" style="85"/>
  </cols>
  <sheetData>
    <row r="1" spans="1:7" s="58" customFormat="1" ht="23" x14ac:dyDescent="0.35">
      <c r="A1" s="57" t="s">
        <v>79</v>
      </c>
      <c r="B1" s="83"/>
      <c r="C1" s="83"/>
      <c r="D1" s="83"/>
      <c r="E1" s="83"/>
      <c r="F1" s="83"/>
    </row>
    <row r="2" spans="1:7" ht="16" thickBot="1" x14ac:dyDescent="0.4">
      <c r="A2" s="84"/>
      <c r="B2" s="84"/>
      <c r="C2" s="84"/>
      <c r="D2" s="84"/>
      <c r="E2" s="84"/>
      <c r="F2" s="84"/>
      <c r="G2" s="84"/>
    </row>
    <row r="3" spans="1:7" ht="16" thickBot="1" x14ac:dyDescent="0.4">
      <c r="A3" s="125" t="s">
        <v>53</v>
      </c>
      <c r="B3" s="126"/>
      <c r="C3" s="127" t="s">
        <v>126</v>
      </c>
      <c r="D3" s="127"/>
      <c r="E3" s="127"/>
      <c r="F3" s="127"/>
      <c r="G3" s="128"/>
    </row>
    <row r="4" spans="1:7" x14ac:dyDescent="0.35">
      <c r="A4" s="129" t="s">
        <v>0</v>
      </c>
      <c r="B4" s="130"/>
      <c r="C4" s="131" t="s">
        <v>94</v>
      </c>
      <c r="D4" s="131"/>
      <c r="E4" s="131"/>
      <c r="F4" s="131"/>
      <c r="G4" s="132"/>
    </row>
    <row r="5" spans="1:7" x14ac:dyDescent="0.35">
      <c r="A5" s="115" t="s">
        <v>1</v>
      </c>
      <c r="B5" s="116"/>
      <c r="C5" s="135" t="s">
        <v>129</v>
      </c>
      <c r="D5" s="117"/>
      <c r="E5" s="117"/>
      <c r="F5" s="117"/>
      <c r="G5" s="118"/>
    </row>
    <row r="6" spans="1:7" x14ac:dyDescent="0.35">
      <c r="A6" s="115" t="s">
        <v>2</v>
      </c>
      <c r="B6" s="116"/>
      <c r="C6" s="117" t="s">
        <v>95</v>
      </c>
      <c r="D6" s="117"/>
      <c r="E6" s="117"/>
      <c r="F6" s="117"/>
      <c r="G6" s="118"/>
    </row>
    <row r="7" spans="1:7" x14ac:dyDescent="0.35">
      <c r="A7" s="115" t="s">
        <v>3</v>
      </c>
      <c r="B7" s="116"/>
      <c r="C7" s="117" t="s">
        <v>96</v>
      </c>
      <c r="D7" s="117"/>
      <c r="E7" s="117"/>
      <c r="F7" s="117"/>
      <c r="G7" s="118"/>
    </row>
    <row r="8" spans="1:7" x14ac:dyDescent="0.35">
      <c r="A8" s="123" t="s">
        <v>4</v>
      </c>
      <c r="B8" s="124"/>
      <c r="C8" s="117" t="s">
        <v>97</v>
      </c>
      <c r="D8" s="117"/>
      <c r="E8" s="117"/>
      <c r="F8" s="117"/>
      <c r="G8" s="118"/>
    </row>
    <row r="9" spans="1:7" ht="106" customHeight="1" x14ac:dyDescent="0.35">
      <c r="A9" s="123" t="s">
        <v>5</v>
      </c>
      <c r="B9" s="124"/>
      <c r="C9" s="117" t="s">
        <v>112</v>
      </c>
      <c r="D9" s="117"/>
      <c r="E9" s="117"/>
      <c r="F9" s="117"/>
      <c r="G9" s="118"/>
    </row>
    <row r="10" spans="1:7" ht="42" customHeight="1" thickBot="1" x14ac:dyDescent="0.4">
      <c r="A10" s="119" t="s">
        <v>6</v>
      </c>
      <c r="B10" s="120"/>
      <c r="C10" s="121" t="s">
        <v>98</v>
      </c>
      <c r="D10" s="121"/>
      <c r="E10" s="121"/>
      <c r="F10" s="121"/>
      <c r="G10" s="122"/>
    </row>
    <row r="11" spans="1:7" s="86" customFormat="1" ht="23.5" thickBot="1" x14ac:dyDescent="0.4">
      <c r="A11" s="51" t="s">
        <v>7</v>
      </c>
      <c r="B11" s="51" t="s">
        <v>8</v>
      </c>
      <c r="C11" s="51" t="s">
        <v>9</v>
      </c>
      <c r="D11" s="2" t="s">
        <v>10</v>
      </c>
      <c r="E11" s="2" t="s">
        <v>11</v>
      </c>
      <c r="F11" s="2" t="s">
        <v>12</v>
      </c>
      <c r="G11" s="2" t="s">
        <v>13</v>
      </c>
    </row>
    <row r="12" spans="1:7" s="86" customFormat="1" x14ac:dyDescent="0.35">
      <c r="A12" s="52"/>
      <c r="B12" s="87" t="s">
        <v>45</v>
      </c>
      <c r="C12" s="88"/>
      <c r="D12" s="3"/>
      <c r="E12" s="3"/>
      <c r="F12" s="3"/>
      <c r="G12" s="4"/>
    </row>
    <row r="13" spans="1:7" x14ac:dyDescent="0.35">
      <c r="A13" s="33"/>
      <c r="B13" s="89" t="s">
        <v>56</v>
      </c>
      <c r="C13" s="90"/>
      <c r="D13" s="5"/>
      <c r="E13" s="5"/>
      <c r="F13" s="5"/>
      <c r="G13" s="6"/>
    </row>
    <row r="14" spans="1:7" x14ac:dyDescent="0.35">
      <c r="A14" s="53"/>
      <c r="B14" s="56" t="s">
        <v>46</v>
      </c>
      <c r="C14" s="1">
        <f>0</f>
        <v>0</v>
      </c>
      <c r="D14" s="7">
        <v>0</v>
      </c>
      <c r="E14" s="8">
        <v>0</v>
      </c>
      <c r="F14" s="8">
        <f t="shared" ref="F14:F20" si="0">D14-E14</f>
        <v>0</v>
      </c>
      <c r="G14" s="9"/>
    </row>
    <row r="15" spans="1:7" x14ac:dyDescent="0.35">
      <c r="A15" s="53"/>
      <c r="B15" s="56" t="s">
        <v>47</v>
      </c>
      <c r="C15" s="1">
        <f>0</f>
        <v>0</v>
      </c>
      <c r="D15" s="7">
        <v>0</v>
      </c>
      <c r="E15" s="8">
        <v>0</v>
      </c>
      <c r="F15" s="8">
        <f t="shared" si="0"/>
        <v>0</v>
      </c>
      <c r="G15" s="9"/>
    </row>
    <row r="16" spans="1:7" x14ac:dyDescent="0.35">
      <c r="A16" s="53"/>
      <c r="B16" s="56" t="s">
        <v>48</v>
      </c>
      <c r="C16" s="1">
        <f>0</f>
        <v>0</v>
      </c>
      <c r="D16" s="7">
        <v>0</v>
      </c>
      <c r="E16" s="8">
        <v>0</v>
      </c>
      <c r="F16" s="8">
        <f t="shared" si="0"/>
        <v>0</v>
      </c>
      <c r="G16" s="9"/>
    </row>
    <row r="17" spans="1:7" x14ac:dyDescent="0.35">
      <c r="A17" s="53"/>
      <c r="B17" s="56" t="s">
        <v>50</v>
      </c>
      <c r="C17" s="1">
        <f>0</f>
        <v>0</v>
      </c>
      <c r="D17" s="7">
        <v>0</v>
      </c>
      <c r="E17" s="8">
        <v>0</v>
      </c>
      <c r="F17" s="8">
        <f t="shared" si="0"/>
        <v>0</v>
      </c>
      <c r="G17" s="9"/>
    </row>
    <row r="18" spans="1:7" x14ac:dyDescent="0.35">
      <c r="A18" s="53"/>
      <c r="B18" s="56" t="s">
        <v>86</v>
      </c>
      <c r="C18" s="1">
        <f>0</f>
        <v>0</v>
      </c>
      <c r="D18" s="7">
        <v>0</v>
      </c>
      <c r="E18" s="8">
        <v>0</v>
      </c>
      <c r="F18" s="8">
        <f t="shared" si="0"/>
        <v>0</v>
      </c>
      <c r="G18" s="9"/>
    </row>
    <row r="19" spans="1:7" x14ac:dyDescent="0.35">
      <c r="A19" s="53"/>
      <c r="B19" s="56" t="s">
        <v>49</v>
      </c>
      <c r="C19" s="1">
        <f>0</f>
        <v>0</v>
      </c>
      <c r="D19" s="7">
        <v>0</v>
      </c>
      <c r="E19" s="8">
        <v>0</v>
      </c>
      <c r="F19" s="8">
        <f t="shared" si="0"/>
        <v>0</v>
      </c>
      <c r="G19" s="9"/>
    </row>
    <row r="20" spans="1:7" x14ac:dyDescent="0.35">
      <c r="A20" s="33"/>
      <c r="B20" s="34" t="s">
        <v>55</v>
      </c>
      <c r="C20" s="35">
        <f>SUM(C14:C19)</f>
        <v>0</v>
      </c>
      <c r="D20" s="10">
        <f>SUM(D14:D19)</f>
        <v>0</v>
      </c>
      <c r="E20" s="10">
        <f>SUM(E14:E19)</f>
        <v>0</v>
      </c>
      <c r="F20" s="11">
        <f t="shared" si="0"/>
        <v>0</v>
      </c>
      <c r="G20" s="9"/>
    </row>
    <row r="21" spans="1:7" ht="16" thickBot="1" x14ac:dyDescent="0.4">
      <c r="A21" s="54"/>
      <c r="B21" s="43"/>
      <c r="C21" s="25"/>
      <c r="D21" s="12"/>
      <c r="E21" s="12"/>
      <c r="F21" s="12"/>
      <c r="G21" s="13"/>
    </row>
    <row r="22" spans="1:7" ht="16" thickBot="1" x14ac:dyDescent="0.4">
      <c r="A22" s="39"/>
      <c r="B22" s="40" t="s">
        <v>54</v>
      </c>
      <c r="C22" s="41">
        <f>SUM(C20)</f>
        <v>0</v>
      </c>
      <c r="D22" s="14">
        <f>SUM(D20)</f>
        <v>0</v>
      </c>
      <c r="E22" s="14">
        <f>SUM(E20)</f>
        <v>0</v>
      </c>
      <c r="F22" s="14">
        <f>D22-E22</f>
        <v>0</v>
      </c>
      <c r="G22" s="15"/>
    </row>
    <row r="23" spans="1:7" s="86" customFormat="1" x14ac:dyDescent="0.35">
      <c r="A23" s="52"/>
      <c r="B23" s="88"/>
      <c r="C23" s="88"/>
      <c r="D23" s="3"/>
      <c r="E23" s="3"/>
      <c r="F23" s="3"/>
      <c r="G23" s="4"/>
    </row>
    <row r="24" spans="1:7" s="86" customFormat="1" x14ac:dyDescent="0.35">
      <c r="A24" s="55"/>
      <c r="B24" s="91" t="s">
        <v>44</v>
      </c>
      <c r="C24" s="92"/>
      <c r="D24" s="16"/>
      <c r="E24" s="16"/>
      <c r="F24" s="16"/>
      <c r="G24" s="17"/>
    </row>
    <row r="25" spans="1:7" x14ac:dyDescent="0.35">
      <c r="A25" s="33"/>
      <c r="B25" s="89" t="s">
        <v>14</v>
      </c>
      <c r="C25" s="90"/>
      <c r="D25" s="5"/>
      <c r="E25" s="5"/>
      <c r="F25" s="5"/>
      <c r="G25" s="6"/>
    </row>
    <row r="26" spans="1:7" x14ac:dyDescent="0.35">
      <c r="A26" s="53"/>
      <c r="B26" s="56" t="s">
        <v>116</v>
      </c>
      <c r="C26" s="1">
        <v>10.4</v>
      </c>
      <c r="D26" s="7">
        <v>0</v>
      </c>
      <c r="E26" s="8">
        <v>0</v>
      </c>
      <c r="F26" s="8">
        <f t="shared" ref="F26:F63" si="1">D26-E26</f>
        <v>0</v>
      </c>
      <c r="G26" s="9"/>
    </row>
    <row r="27" spans="1:7" x14ac:dyDescent="0.35">
      <c r="A27" s="53"/>
      <c r="B27" s="56" t="s">
        <v>15</v>
      </c>
      <c r="C27" s="1">
        <f>0</f>
        <v>0</v>
      </c>
      <c r="D27" s="7">
        <v>0</v>
      </c>
      <c r="E27" s="8">
        <v>0</v>
      </c>
      <c r="F27" s="8">
        <f t="shared" si="1"/>
        <v>0</v>
      </c>
      <c r="G27" s="9"/>
    </row>
    <row r="28" spans="1:7" x14ac:dyDescent="0.35">
      <c r="A28" s="53"/>
      <c r="B28" s="56" t="s">
        <v>16</v>
      </c>
      <c r="C28" s="1">
        <v>50</v>
      </c>
      <c r="D28" s="7">
        <v>0</v>
      </c>
      <c r="E28" s="8">
        <v>0</v>
      </c>
      <c r="F28" s="8">
        <f t="shared" si="1"/>
        <v>0</v>
      </c>
      <c r="G28" s="9"/>
    </row>
    <row r="29" spans="1:7" x14ac:dyDescent="0.35">
      <c r="A29" s="53"/>
      <c r="B29" s="56" t="s">
        <v>51</v>
      </c>
      <c r="C29" s="1">
        <f>0</f>
        <v>0</v>
      </c>
      <c r="D29" s="7">
        <v>0</v>
      </c>
      <c r="E29" s="8">
        <v>0</v>
      </c>
      <c r="F29" s="8">
        <f t="shared" si="1"/>
        <v>0</v>
      </c>
      <c r="G29" s="9"/>
    </row>
    <row r="30" spans="1:7" x14ac:dyDescent="0.35">
      <c r="A30" s="33"/>
      <c r="B30" s="34" t="s">
        <v>17</v>
      </c>
      <c r="C30" s="35">
        <f>SUM(C26:C29)</f>
        <v>60.4</v>
      </c>
      <c r="D30" s="10">
        <f>SUM(D26:D29)</f>
        <v>0</v>
      </c>
      <c r="E30" s="10">
        <f>SUM(E26:E29)</f>
        <v>0</v>
      </c>
      <c r="F30" s="11">
        <f t="shared" si="1"/>
        <v>0</v>
      </c>
      <c r="G30" s="9"/>
    </row>
    <row r="31" spans="1:7" x14ac:dyDescent="0.35">
      <c r="A31" s="54"/>
      <c r="B31" s="93"/>
      <c r="C31" s="94"/>
      <c r="D31" s="18"/>
      <c r="E31" s="18"/>
      <c r="F31" s="19"/>
      <c r="G31" s="20"/>
    </row>
    <row r="32" spans="1:7" x14ac:dyDescent="0.35">
      <c r="A32" s="33"/>
      <c r="B32" s="95" t="s">
        <v>18</v>
      </c>
      <c r="C32" s="96"/>
      <c r="D32" s="21"/>
      <c r="E32" s="21"/>
      <c r="F32" s="5"/>
      <c r="G32" s="6"/>
    </row>
    <row r="33" spans="1:7" x14ac:dyDescent="0.35">
      <c r="A33" s="53"/>
      <c r="B33" s="56" t="s">
        <v>19</v>
      </c>
      <c r="C33" s="1">
        <v>2000</v>
      </c>
      <c r="D33" s="7">
        <v>0</v>
      </c>
      <c r="E33" s="8">
        <v>0</v>
      </c>
      <c r="F33" s="8">
        <f t="shared" si="1"/>
        <v>0</v>
      </c>
      <c r="G33" s="9"/>
    </row>
    <row r="34" spans="1:7" x14ac:dyDescent="0.35">
      <c r="A34" s="53"/>
      <c r="B34" s="56" t="s">
        <v>19</v>
      </c>
      <c r="C34" s="1">
        <f>0</f>
        <v>0</v>
      </c>
      <c r="D34" s="7">
        <v>0</v>
      </c>
      <c r="E34" s="8">
        <v>0</v>
      </c>
      <c r="F34" s="8">
        <f t="shared" si="1"/>
        <v>0</v>
      </c>
      <c r="G34" s="9"/>
    </row>
    <row r="35" spans="1:7" x14ac:dyDescent="0.35">
      <c r="A35" s="33"/>
      <c r="B35" s="34" t="s">
        <v>20</v>
      </c>
      <c r="C35" s="35">
        <f>SUM(C33:C34)</f>
        <v>2000</v>
      </c>
      <c r="D35" s="10">
        <f>SUM(D33:D34)</f>
        <v>0</v>
      </c>
      <c r="E35" s="10">
        <f>SUM(E33:E34)</f>
        <v>0</v>
      </c>
      <c r="F35" s="11">
        <f t="shared" si="1"/>
        <v>0</v>
      </c>
      <c r="G35" s="9"/>
    </row>
    <row r="36" spans="1:7" x14ac:dyDescent="0.35">
      <c r="A36" s="54"/>
      <c r="B36" s="93"/>
      <c r="C36" s="94"/>
      <c r="D36" s="18"/>
      <c r="E36" s="18"/>
      <c r="F36" s="19"/>
      <c r="G36" s="20"/>
    </row>
    <row r="37" spans="1:7" x14ac:dyDescent="0.35">
      <c r="A37" s="33"/>
      <c r="B37" s="95" t="s">
        <v>21</v>
      </c>
      <c r="C37" s="96"/>
      <c r="D37" s="21"/>
      <c r="E37" s="21"/>
      <c r="F37" s="5"/>
      <c r="G37" s="6"/>
    </row>
    <row r="38" spans="1:7" x14ac:dyDescent="0.35">
      <c r="A38" s="53"/>
      <c r="B38" s="56" t="s">
        <v>99</v>
      </c>
      <c r="C38" s="1">
        <v>100</v>
      </c>
      <c r="D38" s="7">
        <v>0</v>
      </c>
      <c r="E38" s="8">
        <v>0</v>
      </c>
      <c r="F38" s="8">
        <f t="shared" ref="F38:F42" si="2">D38-E38</f>
        <v>0</v>
      </c>
      <c r="G38" s="9"/>
    </row>
    <row r="39" spans="1:7" x14ac:dyDescent="0.35">
      <c r="A39" s="53"/>
      <c r="B39" s="56" t="s">
        <v>100</v>
      </c>
      <c r="C39" s="1">
        <v>50</v>
      </c>
      <c r="D39" s="7">
        <v>0</v>
      </c>
      <c r="E39" s="8">
        <v>0</v>
      </c>
      <c r="F39" s="8">
        <f t="shared" si="2"/>
        <v>0</v>
      </c>
      <c r="G39" s="9"/>
    </row>
    <row r="40" spans="1:7" x14ac:dyDescent="0.35">
      <c r="A40" s="53"/>
      <c r="B40" s="56" t="s">
        <v>52</v>
      </c>
      <c r="C40" s="1">
        <f>0</f>
        <v>0</v>
      </c>
      <c r="D40" s="7">
        <v>0</v>
      </c>
      <c r="E40" s="8">
        <v>0</v>
      </c>
      <c r="F40" s="8">
        <f t="shared" si="2"/>
        <v>0</v>
      </c>
      <c r="G40" s="9"/>
    </row>
    <row r="41" spans="1:7" x14ac:dyDescent="0.35">
      <c r="A41" s="53"/>
      <c r="B41" s="56" t="s">
        <v>52</v>
      </c>
      <c r="C41" s="1">
        <f>0</f>
        <v>0</v>
      </c>
      <c r="D41" s="7">
        <v>0</v>
      </c>
      <c r="E41" s="8">
        <v>0</v>
      </c>
      <c r="F41" s="8">
        <f t="shared" si="2"/>
        <v>0</v>
      </c>
      <c r="G41" s="9"/>
    </row>
    <row r="42" spans="1:7" x14ac:dyDescent="0.35">
      <c r="A42" s="33"/>
      <c r="B42" s="34" t="s">
        <v>23</v>
      </c>
      <c r="C42" s="35">
        <f>SUM(C38:C41)</f>
        <v>150</v>
      </c>
      <c r="D42" s="10">
        <f>SUM(D38:D41)</f>
        <v>0</v>
      </c>
      <c r="E42" s="10">
        <f>SUM(E38:E41)</f>
        <v>0</v>
      </c>
      <c r="F42" s="11">
        <f t="shared" si="2"/>
        <v>0</v>
      </c>
      <c r="G42" s="9"/>
    </row>
    <row r="43" spans="1:7" x14ac:dyDescent="0.35">
      <c r="A43" s="54"/>
      <c r="B43" s="93"/>
      <c r="C43" s="94"/>
      <c r="D43" s="18"/>
      <c r="E43" s="18"/>
      <c r="F43" s="19"/>
      <c r="G43" s="20"/>
    </row>
    <row r="44" spans="1:7" x14ac:dyDescent="0.35">
      <c r="A44" s="33"/>
      <c r="B44" s="95" t="s">
        <v>82</v>
      </c>
      <c r="C44" s="96"/>
      <c r="D44" s="21"/>
      <c r="E44" s="21"/>
      <c r="F44" s="5"/>
      <c r="G44" s="6"/>
    </row>
    <row r="45" spans="1:7" x14ac:dyDescent="0.35">
      <c r="A45" s="53"/>
      <c r="B45" s="56"/>
      <c r="C45" s="1"/>
      <c r="D45" s="7">
        <v>0</v>
      </c>
      <c r="E45" s="8">
        <v>0</v>
      </c>
      <c r="F45" s="8">
        <f t="shared" si="1"/>
        <v>0</v>
      </c>
      <c r="G45" s="9"/>
    </row>
    <row r="46" spans="1:7" x14ac:dyDescent="0.35">
      <c r="A46" s="53"/>
      <c r="B46" s="56" t="s">
        <v>117</v>
      </c>
      <c r="C46" s="1">
        <f>0</f>
        <v>0</v>
      </c>
      <c r="D46" s="7">
        <v>0</v>
      </c>
      <c r="E46" s="8">
        <v>0</v>
      </c>
      <c r="F46" s="8">
        <f t="shared" si="1"/>
        <v>0</v>
      </c>
      <c r="G46" s="9"/>
    </row>
    <row r="47" spans="1:7" x14ac:dyDescent="0.35">
      <c r="A47" s="53"/>
      <c r="B47" s="56" t="s">
        <v>124</v>
      </c>
      <c r="C47" s="1">
        <f>200*15</f>
        <v>3000</v>
      </c>
      <c r="D47" s="7">
        <v>0</v>
      </c>
      <c r="E47" s="8">
        <v>0</v>
      </c>
      <c r="F47" s="8">
        <f t="shared" si="1"/>
        <v>0</v>
      </c>
      <c r="G47" s="9"/>
    </row>
    <row r="48" spans="1:7" x14ac:dyDescent="0.35">
      <c r="A48" s="53"/>
      <c r="B48" s="56" t="s">
        <v>119</v>
      </c>
      <c r="C48" s="1">
        <f>0</f>
        <v>0</v>
      </c>
      <c r="D48" s="7">
        <v>0</v>
      </c>
      <c r="E48" s="8">
        <v>0</v>
      </c>
      <c r="F48" s="8">
        <f t="shared" si="1"/>
        <v>0</v>
      </c>
      <c r="G48" s="9"/>
    </row>
    <row r="49" spans="1:7" x14ac:dyDescent="0.35">
      <c r="A49" s="53"/>
      <c r="B49" s="56" t="s">
        <v>125</v>
      </c>
      <c r="C49" s="1">
        <f>2*4*60</f>
        <v>480</v>
      </c>
      <c r="D49" s="7">
        <v>0</v>
      </c>
      <c r="E49" s="8">
        <v>0</v>
      </c>
      <c r="F49" s="8">
        <f t="shared" si="1"/>
        <v>0</v>
      </c>
      <c r="G49" s="9"/>
    </row>
    <row r="50" spans="1:7" x14ac:dyDescent="0.35">
      <c r="A50" s="53"/>
      <c r="B50" s="56" t="s">
        <v>24</v>
      </c>
      <c r="C50" s="1">
        <f>0</f>
        <v>0</v>
      </c>
      <c r="D50" s="7">
        <v>0</v>
      </c>
      <c r="E50" s="8">
        <v>0</v>
      </c>
      <c r="F50" s="8">
        <f t="shared" si="1"/>
        <v>0</v>
      </c>
      <c r="G50" s="9"/>
    </row>
    <row r="51" spans="1:7" x14ac:dyDescent="0.35">
      <c r="A51" s="33"/>
      <c r="B51" s="34" t="s">
        <v>25</v>
      </c>
      <c r="C51" s="35">
        <f>SUM(C45:C50)</f>
        <v>3480</v>
      </c>
      <c r="D51" s="10">
        <f>SUM(D45:D50)</f>
        <v>0</v>
      </c>
      <c r="E51" s="10">
        <f>SUM(E45:E50)</f>
        <v>0</v>
      </c>
      <c r="F51" s="11">
        <f t="shared" si="1"/>
        <v>0</v>
      </c>
      <c r="G51" s="9"/>
    </row>
    <row r="52" spans="1:7" x14ac:dyDescent="0.35">
      <c r="A52" s="54"/>
      <c r="B52" s="93"/>
      <c r="C52" s="94"/>
      <c r="D52" s="18"/>
      <c r="E52" s="18"/>
      <c r="F52" s="19"/>
      <c r="G52" s="20"/>
    </row>
    <row r="53" spans="1:7" x14ac:dyDescent="0.35">
      <c r="A53" s="33"/>
      <c r="B53" s="95" t="s">
        <v>26</v>
      </c>
      <c r="C53" s="96"/>
      <c r="D53" s="21"/>
      <c r="E53" s="21"/>
      <c r="F53" s="5"/>
      <c r="G53" s="6"/>
    </row>
    <row r="54" spans="1:7" x14ac:dyDescent="0.35">
      <c r="A54" s="53"/>
      <c r="B54" s="56" t="s">
        <v>89</v>
      </c>
      <c r="C54" s="1">
        <f>0</f>
        <v>0</v>
      </c>
      <c r="D54" s="7">
        <v>0</v>
      </c>
      <c r="E54" s="8">
        <v>0</v>
      </c>
      <c r="F54" s="8">
        <f t="shared" si="1"/>
        <v>0</v>
      </c>
      <c r="G54" s="9"/>
    </row>
    <row r="55" spans="1:7" x14ac:dyDescent="0.35">
      <c r="A55" s="53"/>
      <c r="B55" s="56" t="s">
        <v>27</v>
      </c>
      <c r="C55" s="1">
        <f>0</f>
        <v>0</v>
      </c>
      <c r="D55" s="7">
        <v>0</v>
      </c>
      <c r="E55" s="8">
        <v>0</v>
      </c>
      <c r="F55" s="8">
        <f t="shared" si="1"/>
        <v>0</v>
      </c>
      <c r="G55" s="9"/>
    </row>
    <row r="56" spans="1:7" x14ac:dyDescent="0.35">
      <c r="A56" s="53"/>
      <c r="B56" s="56" t="s">
        <v>28</v>
      </c>
      <c r="C56" s="1">
        <f>0</f>
        <v>0</v>
      </c>
      <c r="D56" s="7">
        <v>0</v>
      </c>
      <c r="E56" s="8">
        <v>0</v>
      </c>
      <c r="F56" s="8">
        <f t="shared" si="1"/>
        <v>0</v>
      </c>
      <c r="G56" s="9"/>
    </row>
    <row r="57" spans="1:7" x14ac:dyDescent="0.35">
      <c r="A57" s="53"/>
      <c r="B57" s="56" t="s">
        <v>29</v>
      </c>
      <c r="C57" s="1">
        <f>0</f>
        <v>0</v>
      </c>
      <c r="D57" s="7">
        <v>0</v>
      </c>
      <c r="E57" s="8">
        <v>0</v>
      </c>
      <c r="F57" s="8">
        <f t="shared" si="1"/>
        <v>0</v>
      </c>
      <c r="G57" s="9"/>
    </row>
    <row r="58" spans="1:7" x14ac:dyDescent="0.35">
      <c r="A58" s="33"/>
      <c r="B58" s="34" t="s">
        <v>30</v>
      </c>
      <c r="C58" s="35">
        <f>SUM(C54:C57)</f>
        <v>0</v>
      </c>
      <c r="D58" s="10">
        <f>SUM(D54:D57)</f>
        <v>0</v>
      </c>
      <c r="E58" s="10">
        <f>SUM(E54:E57)</f>
        <v>0</v>
      </c>
      <c r="F58" s="11">
        <f t="shared" si="1"/>
        <v>0</v>
      </c>
      <c r="G58" s="9"/>
    </row>
    <row r="59" spans="1:7" x14ac:dyDescent="0.35">
      <c r="A59" s="54"/>
      <c r="B59" s="93"/>
      <c r="C59" s="94"/>
      <c r="D59" s="18"/>
      <c r="E59" s="18"/>
      <c r="F59" s="19"/>
      <c r="G59" s="20"/>
    </row>
    <row r="60" spans="1:7" x14ac:dyDescent="0.35">
      <c r="A60" s="33"/>
      <c r="B60" s="95" t="s">
        <v>41</v>
      </c>
      <c r="C60" s="96"/>
      <c r="D60" s="21"/>
      <c r="E60" s="21"/>
      <c r="F60" s="5"/>
      <c r="G60" s="6"/>
    </row>
    <row r="61" spans="1:7" x14ac:dyDescent="0.35">
      <c r="A61" s="53"/>
      <c r="B61" s="56" t="s">
        <v>101</v>
      </c>
      <c r="C61" s="1">
        <v>20</v>
      </c>
      <c r="D61" s="7">
        <v>0</v>
      </c>
      <c r="E61" s="8">
        <v>0</v>
      </c>
      <c r="F61" s="8">
        <f t="shared" si="1"/>
        <v>0</v>
      </c>
      <c r="G61" s="9"/>
    </row>
    <row r="62" spans="1:7" x14ac:dyDescent="0.35">
      <c r="A62" s="53"/>
      <c r="B62" s="56" t="s">
        <v>29</v>
      </c>
      <c r="C62" s="1">
        <f>0</f>
        <v>0</v>
      </c>
      <c r="D62" s="7">
        <v>0</v>
      </c>
      <c r="E62" s="8">
        <v>0</v>
      </c>
      <c r="F62" s="8">
        <f t="shared" si="1"/>
        <v>0</v>
      </c>
      <c r="G62" s="9"/>
    </row>
    <row r="63" spans="1:7" x14ac:dyDescent="0.35">
      <c r="A63" s="33"/>
      <c r="B63" s="34" t="s">
        <v>32</v>
      </c>
      <c r="C63" s="35">
        <f>SUM(C61:C62)</f>
        <v>20</v>
      </c>
      <c r="D63" s="10">
        <f>SUM(D61:D62)</f>
        <v>0</v>
      </c>
      <c r="E63" s="10">
        <f>SUM(E61:E62)</f>
        <v>0</v>
      </c>
      <c r="F63" s="11">
        <f t="shared" si="1"/>
        <v>0</v>
      </c>
      <c r="G63" s="9"/>
    </row>
    <row r="64" spans="1:7" ht="16" thickBot="1" x14ac:dyDescent="0.4">
      <c r="A64" s="36"/>
      <c r="B64" s="37"/>
      <c r="C64" s="38"/>
      <c r="D64" s="22"/>
      <c r="E64" s="22"/>
      <c r="F64" s="23"/>
      <c r="G64" s="24"/>
    </row>
    <row r="65" spans="1:7" ht="16" thickBot="1" x14ac:dyDescent="0.4">
      <c r="A65" s="39"/>
      <c r="B65" s="40" t="s">
        <v>57</v>
      </c>
      <c r="C65" s="41">
        <f>C30+C35+C42+C51+C58+C63</f>
        <v>5710.4</v>
      </c>
      <c r="D65" s="14">
        <f>D30+D35+D42+D51+D58+D63</f>
        <v>0</v>
      </c>
      <c r="E65" s="14">
        <f>E30+E35+E42+E51+E58+E63</f>
        <v>0</v>
      </c>
      <c r="F65" s="14">
        <f>D65-E65</f>
        <v>0</v>
      </c>
      <c r="G65" s="15"/>
    </row>
    <row r="66" spans="1:7" ht="16" thickBot="1" x14ac:dyDescent="0.4">
      <c r="A66" s="42"/>
      <c r="B66" s="43"/>
      <c r="C66" s="25"/>
      <c r="D66" s="25"/>
      <c r="E66" s="25"/>
      <c r="F66" s="25"/>
      <c r="G66" s="26"/>
    </row>
    <row r="67" spans="1:7" x14ac:dyDescent="0.35">
      <c r="A67" s="44"/>
      <c r="B67" s="45" t="s">
        <v>44</v>
      </c>
      <c r="C67" s="46">
        <f>C30+C35+C42+C51+C58+C63</f>
        <v>5710.4</v>
      </c>
      <c r="D67" s="27">
        <f>D30+D35+D42+D51+D58+D63</f>
        <v>0</v>
      </c>
      <c r="E67" s="27">
        <f>E30+E35+E42+E51+E58+E63</f>
        <v>0</v>
      </c>
      <c r="F67" s="27">
        <f>D67-E67</f>
        <v>0</v>
      </c>
      <c r="G67" s="28"/>
    </row>
    <row r="68" spans="1:7" ht="16" thickBot="1" x14ac:dyDescent="0.4">
      <c r="A68" s="36"/>
      <c r="B68" s="47" t="s">
        <v>45</v>
      </c>
      <c r="C68" s="48">
        <f>SUM(C20)</f>
        <v>0</v>
      </c>
      <c r="D68" s="29">
        <f>SUM(D20)</f>
        <v>0</v>
      </c>
      <c r="E68" s="29">
        <f>SUM(E20)</f>
        <v>0</v>
      </c>
      <c r="F68" s="29">
        <f>D68-E68</f>
        <v>0</v>
      </c>
      <c r="G68" s="30"/>
    </row>
    <row r="69" spans="1:7" ht="16" thickBot="1" x14ac:dyDescent="0.4">
      <c r="A69" s="36"/>
      <c r="B69" s="49" t="s">
        <v>85</v>
      </c>
      <c r="C69" s="50">
        <f>SUM(C67-C68)</f>
        <v>5710.4</v>
      </c>
      <c r="D69" s="31">
        <f>SUM(D67-D68)</f>
        <v>0</v>
      </c>
      <c r="E69" s="31">
        <f>SUM(E67-E68)</f>
        <v>0</v>
      </c>
      <c r="F69" s="31">
        <f>D69-E69</f>
        <v>0</v>
      </c>
      <c r="G69" s="32"/>
    </row>
    <row r="72" spans="1:7" x14ac:dyDescent="0.35">
      <c r="B72" s="97"/>
    </row>
  </sheetData>
  <sheetProtection sheet="1" objects="1" scenarios="1"/>
  <mergeCells count="16">
    <mergeCell ref="A3:B3"/>
    <mergeCell ref="C3:G3"/>
    <mergeCell ref="A4:B4"/>
    <mergeCell ref="C4:G4"/>
    <mergeCell ref="A5:B5"/>
    <mergeCell ref="C5:G5"/>
    <mergeCell ref="A9:B9"/>
    <mergeCell ref="C9:G9"/>
    <mergeCell ref="A10:B10"/>
    <mergeCell ref="C10:G10"/>
    <mergeCell ref="A6:B6"/>
    <mergeCell ref="C6:G6"/>
    <mergeCell ref="A7:B7"/>
    <mergeCell ref="C7:G7"/>
    <mergeCell ref="A8:B8"/>
    <mergeCell ref="C8:G8"/>
  </mergeCell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C5D8-06F8-C241-9BD2-070008F0F671}">
  <dimension ref="A1:G31"/>
  <sheetViews>
    <sheetView topLeftCell="A7" zoomScale="130" zoomScaleNormal="130" zoomScalePageLayoutView="130" workbookViewId="0">
      <selection activeCell="C4" sqref="C4:G4"/>
    </sheetView>
  </sheetViews>
  <sheetFormatPr defaultColWidth="8.83203125" defaultRowHeight="15.5" x14ac:dyDescent="0.35"/>
  <cols>
    <col min="1" max="1" width="6.08203125" style="85" customWidth="1"/>
    <col min="2" max="2" width="42" style="85" customWidth="1"/>
    <col min="3" max="4" width="9.08203125" style="85" customWidth="1"/>
    <col min="5" max="6" width="9.08203125" style="85" hidden="1" customWidth="1"/>
    <col min="7" max="7" width="33.33203125" style="85" customWidth="1"/>
    <col min="8" max="16384" width="8.83203125" style="85"/>
  </cols>
  <sheetData>
    <row r="1" spans="1:7" s="58" customFormat="1" ht="23" x14ac:dyDescent="0.35">
      <c r="A1" s="57" t="s">
        <v>80</v>
      </c>
      <c r="B1" s="83"/>
      <c r="C1" s="83"/>
      <c r="D1" s="83"/>
      <c r="E1" s="83"/>
      <c r="F1" s="83"/>
    </row>
    <row r="2" spans="1:7" s="58" customFormat="1" ht="16" thickBot="1" x14ac:dyDescent="0.4">
      <c r="A2" s="98"/>
      <c r="B2" s="83"/>
      <c r="C2" s="83"/>
      <c r="D2" s="83"/>
      <c r="E2" s="83"/>
      <c r="F2" s="83"/>
    </row>
    <row r="3" spans="1:7" ht="16" thickBot="1" x14ac:dyDescent="0.4">
      <c r="A3" s="125" t="s">
        <v>53</v>
      </c>
      <c r="B3" s="126"/>
      <c r="C3" s="127" t="s">
        <v>127</v>
      </c>
      <c r="D3" s="127"/>
      <c r="E3" s="127"/>
      <c r="F3" s="127"/>
      <c r="G3" s="128"/>
    </row>
    <row r="4" spans="1:7" ht="106" customHeight="1" thickBot="1" x14ac:dyDescent="0.4">
      <c r="A4" s="133" t="s">
        <v>5</v>
      </c>
      <c r="B4" s="134"/>
      <c r="C4" s="131" t="s">
        <v>102</v>
      </c>
      <c r="D4" s="131"/>
      <c r="E4" s="131"/>
      <c r="F4" s="131"/>
      <c r="G4" s="132"/>
    </row>
    <row r="5" spans="1:7" s="86" customFormat="1" ht="23.5" thickBot="1" x14ac:dyDescent="0.4">
      <c r="A5" s="51" t="s">
        <v>7</v>
      </c>
      <c r="B5" s="51" t="s">
        <v>8</v>
      </c>
      <c r="C5" s="51" t="s">
        <v>9</v>
      </c>
      <c r="D5" s="2" t="s">
        <v>10</v>
      </c>
      <c r="E5" s="2" t="s">
        <v>11</v>
      </c>
      <c r="F5" s="2" t="s">
        <v>12</v>
      </c>
      <c r="G5" s="2" t="s">
        <v>13</v>
      </c>
    </row>
    <row r="6" spans="1:7" s="86" customFormat="1" x14ac:dyDescent="0.35">
      <c r="A6" s="52"/>
      <c r="B6" s="87" t="s">
        <v>45</v>
      </c>
      <c r="C6" s="88"/>
      <c r="D6" s="3"/>
      <c r="E6" s="3"/>
      <c r="F6" s="3"/>
      <c r="G6" s="4"/>
    </row>
    <row r="7" spans="1:7" x14ac:dyDescent="0.35">
      <c r="A7" s="33"/>
      <c r="B7" s="89" t="s">
        <v>56</v>
      </c>
      <c r="C7" s="90"/>
      <c r="D7" s="5"/>
      <c r="E7" s="5"/>
      <c r="F7" s="5"/>
      <c r="G7" s="6"/>
    </row>
    <row r="8" spans="1:7" x14ac:dyDescent="0.35">
      <c r="A8" s="53"/>
      <c r="B8" s="56" t="s">
        <v>58</v>
      </c>
      <c r="C8" s="1">
        <f>0</f>
        <v>0</v>
      </c>
      <c r="D8" s="7">
        <v>0</v>
      </c>
      <c r="E8" s="8">
        <v>0</v>
      </c>
      <c r="F8" s="8">
        <f t="shared" ref="F8:F11" si="0">D8-E8</f>
        <v>0</v>
      </c>
      <c r="G8" s="9"/>
    </row>
    <row r="9" spans="1:7" x14ac:dyDescent="0.35">
      <c r="A9" s="53"/>
      <c r="B9" s="56" t="s">
        <v>113</v>
      </c>
      <c r="C9" s="1">
        <f>25*15</f>
        <v>375</v>
      </c>
      <c r="D9" s="7">
        <v>0</v>
      </c>
      <c r="E9" s="8">
        <v>0</v>
      </c>
      <c r="F9" s="8">
        <f t="shared" si="0"/>
        <v>0</v>
      </c>
      <c r="G9" s="9"/>
    </row>
    <row r="10" spans="1:7" x14ac:dyDescent="0.35">
      <c r="A10" s="53"/>
      <c r="B10" s="56" t="s">
        <v>86</v>
      </c>
      <c r="C10" s="1">
        <f>0</f>
        <v>0</v>
      </c>
      <c r="D10" s="7">
        <v>0</v>
      </c>
      <c r="E10" s="8">
        <v>0</v>
      </c>
      <c r="F10" s="8">
        <f t="shared" si="0"/>
        <v>0</v>
      </c>
      <c r="G10" s="9"/>
    </row>
    <row r="11" spans="1:7" x14ac:dyDescent="0.35">
      <c r="A11" s="33"/>
      <c r="B11" s="34" t="s">
        <v>55</v>
      </c>
      <c r="C11" s="35">
        <f>SUM(C8:C10)</f>
        <v>375</v>
      </c>
      <c r="D11" s="10">
        <f>SUM(D8:D10)</f>
        <v>0</v>
      </c>
      <c r="E11" s="10">
        <f>SUM(E8:E10)</f>
        <v>0</v>
      </c>
      <c r="F11" s="11">
        <f t="shared" si="0"/>
        <v>0</v>
      </c>
      <c r="G11" s="9"/>
    </row>
    <row r="12" spans="1:7" ht="16" thickBot="1" x14ac:dyDescent="0.4">
      <c r="A12" s="54"/>
      <c r="B12" s="43"/>
      <c r="C12" s="25"/>
      <c r="D12" s="12"/>
      <c r="E12" s="12"/>
      <c r="F12" s="12"/>
      <c r="G12" s="13"/>
    </row>
    <row r="13" spans="1:7" ht="16" thickBot="1" x14ac:dyDescent="0.4">
      <c r="A13" s="39"/>
      <c r="B13" s="40" t="s">
        <v>54</v>
      </c>
      <c r="C13" s="41">
        <f>SUM(C11)</f>
        <v>375</v>
      </c>
      <c r="D13" s="14">
        <f>SUM(D11)</f>
        <v>0</v>
      </c>
      <c r="E13" s="14">
        <f>SUM(E11)</f>
        <v>0</v>
      </c>
      <c r="F13" s="14">
        <f>D13-E13</f>
        <v>0</v>
      </c>
      <c r="G13" s="15"/>
    </row>
    <row r="14" spans="1:7" s="86" customFormat="1" x14ac:dyDescent="0.35">
      <c r="A14" s="52"/>
      <c r="B14" s="88"/>
      <c r="C14" s="88"/>
      <c r="D14" s="3"/>
      <c r="E14" s="3"/>
      <c r="F14" s="3"/>
      <c r="G14" s="4"/>
    </row>
    <row r="15" spans="1:7" s="86" customFormat="1" x14ac:dyDescent="0.35">
      <c r="A15" s="55"/>
      <c r="B15" s="91" t="s">
        <v>44</v>
      </c>
      <c r="C15" s="92"/>
      <c r="D15" s="16"/>
      <c r="E15" s="16"/>
      <c r="F15" s="16"/>
      <c r="G15" s="17"/>
    </row>
    <row r="16" spans="1:7" x14ac:dyDescent="0.35">
      <c r="A16" s="33"/>
      <c r="B16" s="89" t="s">
        <v>90</v>
      </c>
      <c r="C16" s="90"/>
      <c r="D16" s="5"/>
      <c r="E16" s="5"/>
      <c r="F16" s="5"/>
      <c r="G16" s="6"/>
    </row>
    <row r="17" spans="1:7" x14ac:dyDescent="0.35">
      <c r="A17" s="53"/>
      <c r="B17" s="56" t="s">
        <v>103</v>
      </c>
      <c r="C17" s="1">
        <f>25*40.12</f>
        <v>1002.9999999999999</v>
      </c>
      <c r="D17" s="7">
        <v>0</v>
      </c>
      <c r="E17" s="8">
        <v>0</v>
      </c>
      <c r="F17" s="8">
        <f t="shared" ref="F17:F25" si="1">D17-E17</f>
        <v>0</v>
      </c>
      <c r="G17" s="9"/>
    </row>
    <row r="18" spans="1:7" x14ac:dyDescent="0.35">
      <c r="A18" s="53"/>
      <c r="B18" s="56" t="s">
        <v>22</v>
      </c>
      <c r="C18" s="1">
        <f>0</f>
        <v>0</v>
      </c>
      <c r="D18" s="7">
        <v>0</v>
      </c>
      <c r="E18" s="8">
        <v>0</v>
      </c>
      <c r="F18" s="8">
        <f t="shared" si="1"/>
        <v>0</v>
      </c>
      <c r="G18" s="9"/>
    </row>
    <row r="19" spans="1:7" x14ac:dyDescent="0.35">
      <c r="A19" s="53"/>
      <c r="B19" s="56" t="s">
        <v>22</v>
      </c>
      <c r="C19" s="1">
        <f>0</f>
        <v>0</v>
      </c>
      <c r="D19" s="7">
        <v>0</v>
      </c>
      <c r="E19" s="8">
        <v>0</v>
      </c>
      <c r="F19" s="8">
        <f t="shared" si="1"/>
        <v>0</v>
      </c>
      <c r="G19" s="9"/>
    </row>
    <row r="20" spans="1:7" x14ac:dyDescent="0.35">
      <c r="A20" s="53"/>
      <c r="B20" s="56" t="s">
        <v>22</v>
      </c>
      <c r="C20" s="1">
        <f>0</f>
        <v>0</v>
      </c>
      <c r="D20" s="7">
        <v>0</v>
      </c>
      <c r="E20" s="8">
        <v>0</v>
      </c>
      <c r="F20" s="8">
        <f t="shared" si="1"/>
        <v>0</v>
      </c>
      <c r="G20" s="9"/>
    </row>
    <row r="21" spans="1:7" x14ac:dyDescent="0.35">
      <c r="A21" s="33"/>
      <c r="B21" s="34" t="s">
        <v>83</v>
      </c>
      <c r="C21" s="35">
        <f>SUM(C17:C20)</f>
        <v>1002.9999999999999</v>
      </c>
      <c r="D21" s="10">
        <f>SUM(D17:D20)</f>
        <v>0</v>
      </c>
      <c r="E21" s="10">
        <f>SUM(E17:E20)</f>
        <v>0</v>
      </c>
      <c r="F21" s="11">
        <f t="shared" si="1"/>
        <v>0</v>
      </c>
      <c r="G21" s="9"/>
    </row>
    <row r="22" spans="1:7" x14ac:dyDescent="0.35">
      <c r="A22" s="54"/>
      <c r="B22" s="93"/>
      <c r="C22" s="94"/>
      <c r="D22" s="18"/>
      <c r="E22" s="18"/>
      <c r="F22" s="19"/>
      <c r="G22" s="20"/>
    </row>
    <row r="23" spans="1:7" x14ac:dyDescent="0.35">
      <c r="A23" s="53"/>
      <c r="B23" s="56" t="s">
        <v>42</v>
      </c>
      <c r="C23" s="1">
        <f>0</f>
        <v>0</v>
      </c>
      <c r="D23" s="7">
        <v>0</v>
      </c>
      <c r="E23" s="8">
        <v>0</v>
      </c>
      <c r="F23" s="8">
        <f t="shared" si="1"/>
        <v>0</v>
      </c>
      <c r="G23" s="9"/>
    </row>
    <row r="24" spans="1:7" x14ac:dyDescent="0.35">
      <c r="A24" s="53"/>
      <c r="B24" s="56" t="s">
        <v>42</v>
      </c>
      <c r="C24" s="1">
        <f>0</f>
        <v>0</v>
      </c>
      <c r="D24" s="7">
        <v>0</v>
      </c>
      <c r="E24" s="8">
        <v>0</v>
      </c>
      <c r="F24" s="8">
        <f t="shared" si="1"/>
        <v>0</v>
      </c>
      <c r="G24" s="9"/>
    </row>
    <row r="25" spans="1:7" x14ac:dyDescent="0.35">
      <c r="A25" s="33"/>
      <c r="B25" s="34" t="s">
        <v>43</v>
      </c>
      <c r="C25" s="35">
        <f>SUM(C23:C24)</f>
        <v>0</v>
      </c>
      <c r="D25" s="10">
        <f>SUM(D23:D24)</f>
        <v>0</v>
      </c>
      <c r="E25" s="10">
        <f>SUM(E23:E24)</f>
        <v>0</v>
      </c>
      <c r="F25" s="11">
        <f t="shared" si="1"/>
        <v>0</v>
      </c>
      <c r="G25" s="9"/>
    </row>
    <row r="26" spans="1:7" ht="16" thickBot="1" x14ac:dyDescent="0.4">
      <c r="A26" s="54"/>
      <c r="B26" s="99"/>
      <c r="C26" s="94"/>
      <c r="D26" s="18"/>
      <c r="E26" s="18"/>
      <c r="F26" s="19"/>
      <c r="G26" s="24"/>
    </row>
    <row r="27" spans="1:7" ht="16" thickBot="1" x14ac:dyDescent="0.4">
      <c r="A27" s="39"/>
      <c r="B27" s="40" t="s">
        <v>57</v>
      </c>
      <c r="C27" s="41">
        <f>SUM(C21,C25)</f>
        <v>1002.9999999999999</v>
      </c>
      <c r="D27" s="41">
        <f>SUM(D21,D25)</f>
        <v>0</v>
      </c>
      <c r="E27" s="14" t="e">
        <f>SUM(E21,#REF!,E25)</f>
        <v>#REF!</v>
      </c>
      <c r="F27" s="14" t="e">
        <f>D27-E27</f>
        <v>#REF!</v>
      </c>
      <c r="G27" s="15"/>
    </row>
    <row r="28" spans="1:7" ht="16" thickBot="1" x14ac:dyDescent="0.4">
      <c r="A28" s="42"/>
      <c r="B28" s="43"/>
      <c r="C28" s="25"/>
      <c r="D28" s="25"/>
      <c r="E28" s="25"/>
      <c r="F28" s="25"/>
      <c r="G28" s="26"/>
    </row>
    <row r="29" spans="1:7" x14ac:dyDescent="0.35">
      <c r="A29" s="44"/>
      <c r="B29" s="45" t="s">
        <v>44</v>
      </c>
      <c r="C29" s="100">
        <f>SUM(C21,C25)</f>
        <v>1002.9999999999999</v>
      </c>
      <c r="D29" s="100">
        <f>SUM(D21,D25)</f>
        <v>0</v>
      </c>
      <c r="E29" s="101" t="e">
        <f>SUM(E21,#REF!,E25)</f>
        <v>#REF!</v>
      </c>
      <c r="F29" s="27" t="e">
        <f>D29-E29</f>
        <v>#REF!</v>
      </c>
      <c r="G29" s="28"/>
    </row>
    <row r="30" spans="1:7" ht="16" thickBot="1" x14ac:dyDescent="0.4">
      <c r="A30" s="36"/>
      <c r="B30" s="47" t="s">
        <v>45</v>
      </c>
      <c r="C30" s="102">
        <f>SUM(C11)</f>
        <v>375</v>
      </c>
      <c r="D30" s="103">
        <f>SUM(D11)</f>
        <v>0</v>
      </c>
      <c r="E30" s="104">
        <f>SUM(E11)</f>
        <v>0</v>
      </c>
      <c r="F30" s="29">
        <f>D30-E30</f>
        <v>0</v>
      </c>
      <c r="G30" s="30"/>
    </row>
    <row r="31" spans="1:7" ht="16" thickBot="1" x14ac:dyDescent="0.4">
      <c r="A31" s="36"/>
      <c r="B31" s="49" t="s">
        <v>85</v>
      </c>
      <c r="C31" s="105">
        <f>SUM(C29-C30)</f>
        <v>627.99999999999989</v>
      </c>
      <c r="D31" s="31">
        <f>SUM(D29-D30)</f>
        <v>0</v>
      </c>
      <c r="E31" s="106" t="e">
        <f>SUM(E29-E30)</f>
        <v>#REF!</v>
      </c>
      <c r="F31" s="31" t="e">
        <f>D31-E31</f>
        <v>#REF!</v>
      </c>
      <c r="G31" s="32"/>
    </row>
  </sheetData>
  <sheetProtection sheet="1" objects="1" scenarios="1"/>
  <mergeCells count="4">
    <mergeCell ref="A3:B3"/>
    <mergeCell ref="C3:G3"/>
    <mergeCell ref="A4:B4"/>
    <mergeCell ref="C4:G4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CF39-6FCB-4644-B38D-FE7B5AEECFFE}">
  <dimension ref="A1:G34"/>
  <sheetViews>
    <sheetView topLeftCell="A25" zoomScale="130" zoomScaleNormal="130" zoomScalePageLayoutView="130" workbookViewId="0">
      <selection activeCell="B37" sqref="B37"/>
    </sheetView>
  </sheetViews>
  <sheetFormatPr defaultColWidth="8.83203125" defaultRowHeight="15.5" x14ac:dyDescent="0.35"/>
  <cols>
    <col min="1" max="1" width="6.08203125" style="85" customWidth="1"/>
    <col min="2" max="2" width="31.83203125" style="85" bestFit="1" customWidth="1"/>
    <col min="3" max="4" width="9.08203125" style="85" customWidth="1"/>
    <col min="5" max="6" width="9.08203125" style="85" hidden="1" customWidth="1"/>
    <col min="7" max="7" width="33.33203125" style="85" customWidth="1"/>
    <col min="8" max="16384" width="8.83203125" style="85"/>
  </cols>
  <sheetData>
    <row r="1" spans="1:7" s="58" customFormat="1" ht="23" x14ac:dyDescent="0.35">
      <c r="A1" s="57" t="s">
        <v>81</v>
      </c>
      <c r="B1" s="83"/>
      <c r="C1" s="83"/>
      <c r="D1" s="83"/>
      <c r="E1" s="83"/>
      <c r="F1" s="83"/>
    </row>
    <row r="2" spans="1:7" ht="16" thickBot="1" x14ac:dyDescent="0.4">
      <c r="A2" s="84"/>
      <c r="B2" s="84"/>
      <c r="C2" s="84"/>
      <c r="D2" s="84"/>
      <c r="E2" s="84"/>
      <c r="F2" s="84"/>
      <c r="G2" s="84"/>
    </row>
    <row r="3" spans="1:7" ht="16" thickBot="1" x14ac:dyDescent="0.4">
      <c r="A3" s="125" t="s">
        <v>53</v>
      </c>
      <c r="B3" s="126"/>
      <c r="C3" s="127" t="s">
        <v>126</v>
      </c>
      <c r="D3" s="127"/>
      <c r="E3" s="127"/>
      <c r="F3" s="127"/>
      <c r="G3" s="128"/>
    </row>
    <row r="4" spans="1:7" x14ac:dyDescent="0.35">
      <c r="A4" s="129" t="s">
        <v>0</v>
      </c>
      <c r="B4" s="130"/>
      <c r="C4" s="131" t="s">
        <v>105</v>
      </c>
      <c r="D4" s="131"/>
      <c r="E4" s="131"/>
      <c r="F4" s="131"/>
      <c r="G4" s="132"/>
    </row>
    <row r="5" spans="1:7" x14ac:dyDescent="0.35">
      <c r="A5" s="115" t="s">
        <v>33</v>
      </c>
      <c r="B5" s="116"/>
      <c r="C5" s="117" t="s">
        <v>130</v>
      </c>
      <c r="D5" s="117"/>
      <c r="E5" s="117"/>
      <c r="F5" s="117"/>
      <c r="G5" s="118"/>
    </row>
    <row r="6" spans="1:7" x14ac:dyDescent="0.35">
      <c r="A6" s="115" t="s">
        <v>2</v>
      </c>
      <c r="B6" s="116"/>
      <c r="C6" s="117" t="s">
        <v>106</v>
      </c>
      <c r="D6" s="117"/>
      <c r="E6" s="117"/>
      <c r="F6" s="117"/>
      <c r="G6" s="118"/>
    </row>
    <row r="7" spans="1:7" x14ac:dyDescent="0.35">
      <c r="A7" s="115" t="s">
        <v>34</v>
      </c>
      <c r="B7" s="116"/>
      <c r="C7" s="117">
        <v>4</v>
      </c>
      <c r="D7" s="117"/>
      <c r="E7" s="117"/>
      <c r="F7" s="117"/>
      <c r="G7" s="118"/>
    </row>
    <row r="8" spans="1:7" x14ac:dyDescent="0.35">
      <c r="A8" s="123" t="s">
        <v>35</v>
      </c>
      <c r="B8" s="124"/>
      <c r="C8" s="117" t="s">
        <v>107</v>
      </c>
      <c r="D8" s="117"/>
      <c r="E8" s="117"/>
      <c r="F8" s="117"/>
      <c r="G8" s="118"/>
    </row>
    <row r="9" spans="1:7" ht="106" customHeight="1" x14ac:dyDescent="0.35">
      <c r="A9" s="123" t="s">
        <v>5</v>
      </c>
      <c r="B9" s="124"/>
      <c r="C9" s="117" t="s">
        <v>108</v>
      </c>
      <c r="D9" s="117"/>
      <c r="E9" s="117"/>
      <c r="F9" s="117"/>
      <c r="G9" s="118"/>
    </row>
    <row r="10" spans="1:7" x14ac:dyDescent="0.35">
      <c r="A10" s="123" t="s">
        <v>88</v>
      </c>
      <c r="B10" s="124"/>
      <c r="C10" s="136">
        <v>45200</v>
      </c>
      <c r="D10" s="117"/>
      <c r="E10" s="117"/>
      <c r="F10" s="117"/>
      <c r="G10" s="118"/>
    </row>
    <row r="11" spans="1:7" ht="16" thickBot="1" x14ac:dyDescent="0.4">
      <c r="A11" s="119" t="s">
        <v>36</v>
      </c>
      <c r="B11" s="120"/>
      <c r="C11" s="117" t="s">
        <v>109</v>
      </c>
      <c r="D11" s="117"/>
      <c r="E11" s="117"/>
      <c r="F11" s="117"/>
      <c r="G11" s="118"/>
    </row>
    <row r="12" spans="1:7" s="86" customFormat="1" ht="23.5" thickBot="1" x14ac:dyDescent="0.4">
      <c r="A12" s="51" t="s">
        <v>7</v>
      </c>
      <c r="B12" s="51" t="s">
        <v>8</v>
      </c>
      <c r="C12" s="51" t="s">
        <v>9</v>
      </c>
      <c r="D12" s="2" t="s">
        <v>10</v>
      </c>
      <c r="E12" s="2" t="s">
        <v>11</v>
      </c>
      <c r="F12" s="2" t="s">
        <v>12</v>
      </c>
      <c r="G12" s="2" t="s">
        <v>13</v>
      </c>
    </row>
    <row r="13" spans="1:7" s="86" customFormat="1" x14ac:dyDescent="0.35">
      <c r="A13" s="52"/>
      <c r="B13" s="87" t="s">
        <v>45</v>
      </c>
      <c r="C13" s="88"/>
      <c r="D13" s="3"/>
      <c r="E13" s="3"/>
      <c r="F13" s="3"/>
      <c r="G13" s="4"/>
    </row>
    <row r="14" spans="1:7" x14ac:dyDescent="0.35">
      <c r="A14" s="33"/>
      <c r="B14" s="89" t="s">
        <v>56</v>
      </c>
      <c r="C14" s="90"/>
      <c r="D14" s="5"/>
      <c r="E14" s="5"/>
      <c r="F14" s="5"/>
      <c r="G14" s="6"/>
    </row>
    <row r="15" spans="1:7" x14ac:dyDescent="0.35">
      <c r="A15" s="53"/>
      <c r="B15" s="56" t="s">
        <v>60</v>
      </c>
      <c r="C15" s="1">
        <v>230</v>
      </c>
      <c r="D15" s="7">
        <v>0</v>
      </c>
      <c r="E15" s="8">
        <v>0</v>
      </c>
      <c r="F15" s="8">
        <f t="shared" ref="F15:F17" si="0">D15-E15</f>
        <v>0</v>
      </c>
      <c r="G15" s="9"/>
    </row>
    <row r="16" spans="1:7" x14ac:dyDescent="0.35">
      <c r="A16" s="53"/>
      <c r="B16" s="56" t="s">
        <v>86</v>
      </c>
      <c r="C16" s="1">
        <f>0</f>
        <v>0</v>
      </c>
      <c r="D16" s="7">
        <v>0</v>
      </c>
      <c r="E16" s="8">
        <v>0</v>
      </c>
      <c r="F16" s="8">
        <f t="shared" si="0"/>
        <v>0</v>
      </c>
      <c r="G16" s="9"/>
    </row>
    <row r="17" spans="1:7" x14ac:dyDescent="0.35">
      <c r="A17" s="33"/>
      <c r="B17" s="34" t="s">
        <v>55</v>
      </c>
      <c r="C17" s="35">
        <f>SUM(C15:C16)</f>
        <v>230</v>
      </c>
      <c r="D17" s="10">
        <f>SUM(D15:D16)</f>
        <v>0</v>
      </c>
      <c r="E17" s="10">
        <f>SUM(E15:E16)</f>
        <v>0</v>
      </c>
      <c r="F17" s="11">
        <f t="shared" si="0"/>
        <v>0</v>
      </c>
      <c r="G17" s="9"/>
    </row>
    <row r="18" spans="1:7" ht="16" thickBot="1" x14ac:dyDescent="0.4">
      <c r="A18" s="54"/>
      <c r="B18" s="43"/>
      <c r="C18" s="25"/>
      <c r="D18" s="12"/>
      <c r="E18" s="12"/>
      <c r="F18" s="12"/>
      <c r="G18" s="13"/>
    </row>
    <row r="19" spans="1:7" ht="16" thickBot="1" x14ac:dyDescent="0.4">
      <c r="A19" s="39"/>
      <c r="B19" s="40" t="s">
        <v>54</v>
      </c>
      <c r="C19" s="41">
        <f>SUM(C17)</f>
        <v>230</v>
      </c>
      <c r="D19" s="14">
        <f>SUM(D17)</f>
        <v>0</v>
      </c>
      <c r="E19" s="14">
        <f>SUM(E17)</f>
        <v>0</v>
      </c>
      <c r="F19" s="14">
        <f>D19-E19</f>
        <v>0</v>
      </c>
      <c r="G19" s="15"/>
    </row>
    <row r="20" spans="1:7" s="86" customFormat="1" x14ac:dyDescent="0.35">
      <c r="A20" s="52"/>
      <c r="B20" s="88"/>
      <c r="C20" s="88"/>
      <c r="D20" s="3"/>
      <c r="E20" s="3"/>
      <c r="F20" s="3"/>
      <c r="G20" s="4"/>
    </row>
    <row r="21" spans="1:7" s="86" customFormat="1" x14ac:dyDescent="0.35">
      <c r="A21" s="55"/>
      <c r="B21" s="91" t="s">
        <v>44</v>
      </c>
      <c r="C21" s="92"/>
      <c r="D21" s="16"/>
      <c r="E21" s="16"/>
      <c r="F21" s="16"/>
      <c r="G21" s="17"/>
    </row>
    <row r="22" spans="1:7" x14ac:dyDescent="0.35">
      <c r="A22" s="33"/>
      <c r="B22" s="89" t="s">
        <v>39</v>
      </c>
      <c r="C22" s="90"/>
      <c r="D22" s="5"/>
      <c r="E22" s="5"/>
      <c r="F22" s="5"/>
      <c r="G22" s="6"/>
    </row>
    <row r="23" spans="1:7" x14ac:dyDescent="0.35">
      <c r="A23" s="53"/>
      <c r="B23" s="56" t="s">
        <v>128</v>
      </c>
      <c r="C23" s="1">
        <f>4*250</f>
        <v>1000</v>
      </c>
      <c r="D23" s="7">
        <v>0</v>
      </c>
      <c r="E23" s="8">
        <v>0</v>
      </c>
      <c r="F23" s="8">
        <f t="shared" ref="F23:F28" si="1">D23-E23</f>
        <v>0</v>
      </c>
      <c r="G23" s="9"/>
    </row>
    <row r="24" spans="1:7" x14ac:dyDescent="0.35">
      <c r="A24" s="53"/>
      <c r="B24" s="56" t="s">
        <v>110</v>
      </c>
      <c r="C24" s="1">
        <f>1*160*3</f>
        <v>480</v>
      </c>
      <c r="D24" s="7">
        <v>0</v>
      </c>
      <c r="E24" s="8">
        <v>0</v>
      </c>
      <c r="F24" s="8">
        <f t="shared" si="1"/>
        <v>0</v>
      </c>
      <c r="G24" s="9"/>
    </row>
    <row r="25" spans="1:7" x14ac:dyDescent="0.35">
      <c r="A25" s="53"/>
      <c r="B25" s="56" t="s">
        <v>111</v>
      </c>
      <c r="C25" s="1">
        <f>4*200</f>
        <v>800</v>
      </c>
      <c r="D25" s="7">
        <v>0</v>
      </c>
      <c r="E25" s="8">
        <v>0</v>
      </c>
      <c r="F25" s="8">
        <f t="shared" si="1"/>
        <v>0</v>
      </c>
      <c r="G25" s="9"/>
    </row>
    <row r="26" spans="1:7" x14ac:dyDescent="0.35">
      <c r="A26" s="53"/>
      <c r="B26" s="56" t="s">
        <v>84</v>
      </c>
      <c r="C26" s="1">
        <f>0</f>
        <v>0</v>
      </c>
      <c r="D26" s="7">
        <v>0</v>
      </c>
      <c r="E26" s="8">
        <v>0</v>
      </c>
      <c r="F26" s="8">
        <f t="shared" si="1"/>
        <v>0</v>
      </c>
      <c r="G26" s="9"/>
    </row>
    <row r="27" spans="1:7" x14ac:dyDescent="0.35">
      <c r="A27" s="53"/>
      <c r="B27" s="56" t="s">
        <v>29</v>
      </c>
      <c r="C27" s="1">
        <f>0</f>
        <v>0</v>
      </c>
      <c r="D27" s="7">
        <v>0</v>
      </c>
      <c r="E27" s="8">
        <v>0</v>
      </c>
      <c r="F27" s="8">
        <f t="shared" si="1"/>
        <v>0</v>
      </c>
      <c r="G27" s="9"/>
    </row>
    <row r="28" spans="1:7" x14ac:dyDescent="0.35">
      <c r="A28" s="33"/>
      <c r="B28" s="34" t="s">
        <v>40</v>
      </c>
      <c r="C28" s="35">
        <f>SUM(C23:C27)</f>
        <v>2280</v>
      </c>
      <c r="D28" s="10">
        <f>SUM(D23:D27)</f>
        <v>0</v>
      </c>
      <c r="E28" s="10">
        <f>SUM(E23:E27)</f>
        <v>0</v>
      </c>
      <c r="F28" s="11">
        <f t="shared" si="1"/>
        <v>0</v>
      </c>
      <c r="G28" s="9"/>
    </row>
    <row r="29" spans="1:7" ht="16" thickBot="1" x14ac:dyDescent="0.4">
      <c r="A29" s="54"/>
      <c r="B29" s="99"/>
      <c r="C29" s="94"/>
      <c r="D29" s="18"/>
      <c r="E29" s="18"/>
      <c r="F29" s="19"/>
      <c r="G29" s="24"/>
    </row>
    <row r="30" spans="1:7" ht="16" thickBot="1" x14ac:dyDescent="0.4">
      <c r="A30" s="39"/>
      <c r="B30" s="40" t="s">
        <v>57</v>
      </c>
      <c r="C30" s="41">
        <f>SUM(C28)</f>
        <v>2280</v>
      </c>
      <c r="D30" s="14">
        <f>SUM(D28)</f>
        <v>0</v>
      </c>
      <c r="E30" s="14">
        <f>SUM(E28)</f>
        <v>0</v>
      </c>
      <c r="F30" s="14">
        <f>D30-E30</f>
        <v>0</v>
      </c>
      <c r="G30" s="15"/>
    </row>
    <row r="31" spans="1:7" ht="16" thickBot="1" x14ac:dyDescent="0.4">
      <c r="A31" s="42"/>
      <c r="B31" s="43"/>
      <c r="C31" s="25"/>
      <c r="D31" s="25"/>
      <c r="E31" s="25"/>
      <c r="F31" s="25"/>
      <c r="G31" s="26"/>
    </row>
    <row r="32" spans="1:7" x14ac:dyDescent="0.35">
      <c r="A32" s="44"/>
      <c r="B32" s="45" t="s">
        <v>44</v>
      </c>
      <c r="C32" s="100">
        <f>SUM(C28)</f>
        <v>2280</v>
      </c>
      <c r="D32" s="101">
        <f>SUM(D28)</f>
        <v>0</v>
      </c>
      <c r="E32" s="107">
        <f>SUM(E28)</f>
        <v>0</v>
      </c>
      <c r="F32" s="27">
        <f>D32-E32</f>
        <v>0</v>
      </c>
      <c r="G32" s="28"/>
    </row>
    <row r="33" spans="1:7" ht="16" thickBot="1" x14ac:dyDescent="0.4">
      <c r="A33" s="36"/>
      <c r="B33" s="47" t="s">
        <v>45</v>
      </c>
      <c r="C33" s="102">
        <f>SUM(C17)</f>
        <v>230</v>
      </c>
      <c r="D33" s="103">
        <f>SUM(D17)</f>
        <v>0</v>
      </c>
      <c r="E33" s="104">
        <f>SUM(E17)</f>
        <v>0</v>
      </c>
      <c r="F33" s="29">
        <f>D33-E33</f>
        <v>0</v>
      </c>
      <c r="G33" s="30"/>
    </row>
    <row r="34" spans="1:7" ht="16" thickBot="1" x14ac:dyDescent="0.4">
      <c r="A34" s="36"/>
      <c r="B34" s="49" t="s">
        <v>85</v>
      </c>
      <c r="C34" s="105">
        <f>SUM(C32-C33)</f>
        <v>2050</v>
      </c>
      <c r="D34" s="31">
        <f>SUM(D32-D33)</f>
        <v>0</v>
      </c>
      <c r="E34" s="106">
        <f>SUM(E32-E33)</f>
        <v>0</v>
      </c>
      <c r="F34" s="31">
        <f>D34-E34</f>
        <v>0</v>
      </c>
      <c r="G34" s="32"/>
    </row>
  </sheetData>
  <sheetProtection sheet="1" objects="1" scenarios="1"/>
  <mergeCells count="18"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10:B10"/>
    <mergeCell ref="C10:G10"/>
    <mergeCell ref="A11:B11"/>
    <mergeCell ref="C11:G11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ASUSF Funding</vt:lpstr>
      <vt:lpstr>EVENT</vt:lpstr>
      <vt:lpstr>INTERNAL DEVELOPMENT</vt:lpstr>
      <vt:lpstr>CONFERENCE</vt:lpstr>
      <vt:lpstr>EXAMPLE EVENT </vt:lpstr>
      <vt:lpstr>EXAMPLE INTERNAL DEVELOPMENT</vt:lpstr>
      <vt:lpstr>EXAMPLE CONFERENCE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Richard Sanders</cp:lastModifiedBy>
  <dcterms:created xsi:type="dcterms:W3CDTF">2017-07-06T23:51:48Z</dcterms:created>
  <dcterms:modified xsi:type="dcterms:W3CDTF">2024-08-20T20:36:02Z</dcterms:modified>
</cp:coreProperties>
</file>